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3020" windowHeight="8220" activeTab="0"/>
  </bookViews>
  <sheets>
    <sheet name="TH chỉ tiêu ĐK thi CC 2016" sheetId="1" r:id="rId1"/>
    <sheet name="Tổng hợp nhu cầu" sheetId="2" r:id="rId2"/>
    <sheet name="Sheet2" sheetId="3" r:id="rId3"/>
    <sheet name="Sheet3" sheetId="4" r:id="rId4"/>
  </sheets>
  <definedNames>
    <definedName name="_xlnm.Print_Titles" localSheetId="0">'TH chỉ tiêu ĐK thi CC 2016'!$5:$6</definedName>
    <definedName name="_xlnm.Print_Titles" localSheetId="1">'Tổng hợp nhu cầu'!$6:$7</definedName>
  </definedNames>
  <calcPr fullCalcOnLoad="1"/>
</workbook>
</file>

<file path=xl/sharedStrings.xml><?xml version="1.0" encoding="utf-8"?>
<sst xmlns="http://schemas.openxmlformats.org/spreadsheetml/2006/main" count="695" uniqueCount="383">
  <si>
    <t>TT</t>
  </si>
  <si>
    <t>Đơn vị</t>
  </si>
  <si>
    <t>Mã vị trí việc làm</t>
  </si>
  <si>
    <t>Chỉ tiêu cần tuyển</t>
  </si>
  <si>
    <t>(1)</t>
  </si>
  <si>
    <t>(2)</t>
  </si>
  <si>
    <t>(3)</t>
  </si>
  <si>
    <t>(4)</t>
  </si>
  <si>
    <t>(5)</t>
  </si>
  <si>
    <t>(6)</t>
  </si>
  <si>
    <t>TOÀN TỈNH</t>
  </si>
  <si>
    <t>I</t>
  </si>
  <si>
    <t>CÁC SỞ, BAN, NGÀNH</t>
  </si>
  <si>
    <t>Sở Kế hoạch và Đầu tư</t>
  </si>
  <si>
    <t>Phòng Tổng hợp</t>
  </si>
  <si>
    <t>Tổng hợp Kinh tế xã hội</t>
  </si>
  <si>
    <t>5.2.2</t>
  </si>
  <si>
    <t>Quản lý Kinh tế; Kinh tế lao động; Kinh tế nông nghiệp; Kinh tế đầu tư; Quản trị kinh doanh; Luật Dân sự</t>
  </si>
  <si>
    <t>-</t>
  </si>
  <si>
    <t>Phòng Thẩm định</t>
  </si>
  <si>
    <t>Thẩm định chủ trương đầu tư</t>
  </si>
  <si>
    <t>5.2.4</t>
  </si>
  <si>
    <t>Vị trí việc làm cần tuyển theo danh mục quy định</t>
  </si>
  <si>
    <t>2</t>
  </si>
  <si>
    <t xml:space="preserve">- </t>
  </si>
  <si>
    <t>Thẩm định giá đất</t>
  </si>
  <si>
    <t>10.2.6</t>
  </si>
  <si>
    <t>Sở Tài nguyên &amp;Môi trường</t>
  </si>
  <si>
    <t>Chi cục Bảo vệ môi trường</t>
  </si>
  <si>
    <t>Kiểm soát ô nhiễm môi trường</t>
  </si>
  <si>
    <t>10.2.13</t>
  </si>
  <si>
    <t>Môi trường</t>
  </si>
  <si>
    <t>Kế toán; quản lý đất đai</t>
  </si>
  <si>
    <t>Xây dựng dân dụng &amp; công nghiệp</t>
  </si>
  <si>
    <t>Sở Lao động-Thương binh và Xã hội</t>
  </si>
  <si>
    <t>Phòng Tài chính-Kế hoạch</t>
  </si>
  <si>
    <t>Phòng Bảo trợ xã hội</t>
  </si>
  <si>
    <t xml:space="preserve">Quản lý thực hiện chính sách bảo trợ xã hội </t>
  </si>
  <si>
    <t>17.2.10</t>
  </si>
  <si>
    <t>Công tác xã hội; Bảo hiểm; Quản lý xã hội</t>
  </si>
  <si>
    <t>Phòng Bảo vệ, chăm sóc trẻ em</t>
  </si>
  <si>
    <t>Quản lý công tác bảo vệ chăm sóc trẻ em</t>
  </si>
  <si>
    <t>17.2.11</t>
  </si>
  <si>
    <t>Pháp luật dân sự; Quản trị kinh doanh; Quản trị nhân lực; Kinh tế</t>
  </si>
  <si>
    <t>Ban Dân tộc</t>
  </si>
  <si>
    <t>Phòng Thanh tra</t>
  </si>
  <si>
    <t>Thanh tra</t>
  </si>
  <si>
    <t>21.2.3</t>
  </si>
  <si>
    <t>Phòng Kế hoạch-Tổng hơp</t>
  </si>
  <si>
    <t>Theo dõi thực hiện chính sách dân tộc</t>
  </si>
  <si>
    <t>21.2.1</t>
  </si>
  <si>
    <t>Sở Tư pháp</t>
  </si>
  <si>
    <t>Phòng Xây dựng văn bản</t>
  </si>
  <si>
    <t>Kiểm tra, thẩm định văn bản</t>
  </si>
  <si>
    <t>18.2.1</t>
  </si>
  <si>
    <t>Luật</t>
  </si>
  <si>
    <t>Phòng Phổ biến giáo dục pháp luật</t>
  </si>
  <si>
    <t>Phổ biến giáo dục pháp luật</t>
  </si>
  <si>
    <t>18.2.8</t>
  </si>
  <si>
    <t>Phòng Kiểm tra và theo dõi thi hành văn bản quy phạm pháp luật</t>
  </si>
  <si>
    <t>Quản lý xử lý vi phạm hành chính</t>
  </si>
  <si>
    <t>18.2.2</t>
  </si>
  <si>
    <t>Sở Y tế</t>
  </si>
  <si>
    <t>Quản lý Tài chính-Kế toán</t>
  </si>
  <si>
    <t>16.2.1</t>
  </si>
  <si>
    <t>Quản lý Quy hoạch-Kế hoạch</t>
  </si>
  <si>
    <t>16.2.2</t>
  </si>
  <si>
    <t>Tài chính</t>
  </si>
  <si>
    <t>Bác sỹ Đa khoa; Dược sỹ Đại học; Điện tử viễn thông</t>
  </si>
  <si>
    <t>7</t>
  </si>
  <si>
    <t>Sở Giao thông Vận tải</t>
  </si>
  <si>
    <t>Văn phòng</t>
  </si>
  <si>
    <t>Công nghệ thông tin</t>
  </si>
  <si>
    <t>7.3.5</t>
  </si>
  <si>
    <t>Công nghệ tin học; Kỹ thuật viễn thông</t>
  </si>
  <si>
    <t>Quản lý chất lượng công trình giao thông</t>
  </si>
  <si>
    <t>7.2.6</t>
  </si>
  <si>
    <t>Xây dựng cầu đường; kinh tế xây dựng giao thông</t>
  </si>
  <si>
    <t>Phòng Thẩm định Khoa học kỹ thuật</t>
  </si>
  <si>
    <t>Phòng Kế hoạch-Tài chính</t>
  </si>
  <si>
    <t>Quản lý kế hoạch</t>
  </si>
  <si>
    <t>7.2.1</t>
  </si>
  <si>
    <t>Xây dựng cầu đường</t>
  </si>
  <si>
    <t>Phòng Quản lý Giao thông</t>
  </si>
  <si>
    <t>Quản lý hạ tầng giao thông</t>
  </si>
  <si>
    <t>7.2.3</t>
  </si>
  <si>
    <t>Phòng Quản lý Vận tải</t>
  </si>
  <si>
    <t>Quản lý vận tải</t>
  </si>
  <si>
    <t>7.2.5</t>
  </si>
  <si>
    <t>Tổ chức quản lý và khai thác cảng hàng không</t>
  </si>
  <si>
    <t>Thanh tra Sở</t>
  </si>
  <si>
    <t>7.2.9</t>
  </si>
  <si>
    <t>8</t>
  </si>
  <si>
    <t>Sở Ngoại vụ</t>
  </si>
  <si>
    <t>Phòng Hợp tác quốc tế</t>
  </si>
  <si>
    <t>Phiên dịch</t>
  </si>
  <si>
    <t>19.2.2</t>
  </si>
  <si>
    <t>Hợp tác quốc tế</t>
  </si>
  <si>
    <t>19.2.1</t>
  </si>
  <si>
    <t>Sở xây dựng</t>
  </si>
  <si>
    <t>Phòng Quản lý Kiến trúc và Quy hoạch</t>
  </si>
  <si>
    <t>8.2.1</t>
  </si>
  <si>
    <t>Quản lý Kiến trúc-Quy hoạch</t>
  </si>
  <si>
    <t>Kiến trúc sư</t>
  </si>
  <si>
    <t>Sở Công thương</t>
  </si>
  <si>
    <t>Sở Nông nghiệp và PTNT</t>
  </si>
  <si>
    <t>Quản lý về năng lượng</t>
  </si>
  <si>
    <t>9.2.6</t>
  </si>
  <si>
    <t>Tự động hóa các xí nghiệp công nghiệp; Công nghệ kỹ thuật điện, điện tử</t>
  </si>
  <si>
    <t>Phòng Quản lý điện năng</t>
  </si>
  <si>
    <t>Phòng Quản lý Công nghiệp</t>
  </si>
  <si>
    <t>Quản lý Công nghiệp</t>
  </si>
  <si>
    <t>9.2.3</t>
  </si>
  <si>
    <t>Phòng Quản lý thương mại</t>
  </si>
  <si>
    <t>Quản lý thương mại-Dịch vụ</t>
  </si>
  <si>
    <t>9.2.7</t>
  </si>
  <si>
    <t>Quản trị kinh doanh</t>
  </si>
  <si>
    <t>Chi cục Quản lý thị trường</t>
  </si>
  <si>
    <t>9.2.12</t>
  </si>
  <si>
    <t>Kế toán; Tài chính Ngân hàng; Quản trị kinh doanh</t>
  </si>
  <si>
    <t>Kế toán; Luật; Kinh tế; Quản trị kinh doanh</t>
  </si>
  <si>
    <t>Kế toán, Luật; Công nghệ thông tin</t>
  </si>
  <si>
    <t>Kế toán; Kinh tế xây dựng; Quản trị kinh doanh</t>
  </si>
  <si>
    <t>Kế toán; Tài chính Ngân hàng</t>
  </si>
  <si>
    <t>Công nghệ hóa học; Tin học ứng dụng; Luật</t>
  </si>
  <si>
    <t>Tài chính ngân hàng; Kinh tế đầu tư; Hành chính học</t>
  </si>
  <si>
    <t>Chi cục Phát triển nông thôn</t>
  </si>
  <si>
    <t>Quy hoạch và xây dựng chính sách di dân, tái định cư</t>
  </si>
  <si>
    <t>12.2.21</t>
  </si>
  <si>
    <t>Công nghệ kỹ thuật môi trường</t>
  </si>
  <si>
    <t>Quản lý kinh tế hợp tác và trang trại</t>
  </si>
  <si>
    <t>12.2.20</t>
  </si>
  <si>
    <t>Công trình thủy lợi</t>
  </si>
  <si>
    <t>Chi cục Lâm nghiệp</t>
  </si>
  <si>
    <t>Theo dõi, sử dụng và phát triển rừng</t>
  </si>
  <si>
    <t>12.2.13</t>
  </si>
  <si>
    <t>Lâm học; Lâm sinh; Lâm nghiệp</t>
  </si>
  <si>
    <t>Chi cục Khai thác&amp;BVNL Thủy sản</t>
  </si>
  <si>
    <t>Quản lý, khai thác và bảo vệ nguồn lợi thủy sản</t>
  </si>
  <si>
    <t>12.2.18</t>
  </si>
  <si>
    <t>An toàn hàng hải; Khai thác thủy sản</t>
  </si>
  <si>
    <t>Chi cục Đê điều và Phòng chống lụt bão</t>
  </si>
  <si>
    <t>Quản lý, bảo vệ đê điều</t>
  </si>
  <si>
    <t>Kỹ thuật công trình biển</t>
  </si>
  <si>
    <t>Chi cục Thủy lợi</t>
  </si>
  <si>
    <t>Quản lý công trình thủy lợi và nước sạch nông thôn</t>
  </si>
  <si>
    <t>12.2.24</t>
  </si>
  <si>
    <t>01 Công trình thủy lợi; 01 Kỹ thuật tài nguyên nước</t>
  </si>
  <si>
    <t>Chi cục Kiểm Lâm</t>
  </si>
  <si>
    <t>Kiểm lâm</t>
  </si>
  <si>
    <t>12.2.16</t>
  </si>
  <si>
    <t>Quản lý tài nguyên rừng; Quản lý tài nguyên rừng và môi trường</t>
  </si>
  <si>
    <t>Kinh tế Lâm nghiệp</t>
  </si>
  <si>
    <t>Bảo vệ thực vật</t>
  </si>
  <si>
    <t>Khoa học môi trường</t>
  </si>
  <si>
    <t>Khuyến nông&amp;Phát triển nông thôn</t>
  </si>
  <si>
    <t>Lâm nghiệp đô thị</t>
  </si>
  <si>
    <t>Chế biến lâm sản</t>
  </si>
  <si>
    <t>Cơ giới hóa lâm nghiệp</t>
  </si>
  <si>
    <t>Kinh tế thương mại</t>
  </si>
  <si>
    <t>Tin học</t>
  </si>
  <si>
    <t>Kinh tế lao động</t>
  </si>
  <si>
    <t>Kế toán</t>
  </si>
  <si>
    <t>12.3.6</t>
  </si>
  <si>
    <t>Tài chính ngân hàng</t>
  </si>
  <si>
    <t>Luật; Lâm nghiệp; Kinh tế đầu tư</t>
  </si>
  <si>
    <t>Quản lý bảo vệ rừng; Lâm học; Lâm nghiệp; Trồng trọt; Khuyến nông&amp;Phát triển nông thôn</t>
  </si>
  <si>
    <t>Ban quản lý Khu BTTN Pù Hu</t>
  </si>
  <si>
    <t>Ban quản lý Khu BTTN Pù Luông</t>
  </si>
  <si>
    <t>Quản lý tài nguyên rừng và môi trường; Lâm học; Lâm nghiệp</t>
  </si>
  <si>
    <t>Sở Khoa học và Công nghệ</t>
  </si>
  <si>
    <t>Quản lý kế hoạch-tài chính</t>
  </si>
  <si>
    <t>11.2.1</t>
  </si>
  <si>
    <t>Quản lý Khoa học</t>
  </si>
  <si>
    <t>11.2.5</t>
  </si>
  <si>
    <t>Lâm nghiệp</t>
  </si>
  <si>
    <t>Phòng Quản lý Công nghệ</t>
  </si>
  <si>
    <t>Quản lý công nghệ</t>
  </si>
  <si>
    <t>11.2.2</t>
  </si>
  <si>
    <t>Phòng TBT-Tổng hợp</t>
  </si>
  <si>
    <t>11.3.5</t>
  </si>
  <si>
    <t>Phòng Quản lý đo lường</t>
  </si>
  <si>
    <t>Quản lý đo lường</t>
  </si>
  <si>
    <t>11.2.8</t>
  </si>
  <si>
    <t>Kỹ thuật điện</t>
  </si>
  <si>
    <t>II</t>
  </si>
  <si>
    <t>CÁC HUYỆN, THỊ XÃ, THÀNH PHỐ</t>
  </si>
  <si>
    <t>UBND thị xã Bỉm Sơn</t>
  </si>
  <si>
    <t xml:space="preserve">Phòng Quản lý đô thị </t>
  </si>
  <si>
    <t>Quản lý xây dựng</t>
  </si>
  <si>
    <t>24.2.25</t>
  </si>
  <si>
    <t>Xây dựng dân dụng</t>
  </si>
  <si>
    <t>UBND thị xã Sầm Sơn</t>
  </si>
  <si>
    <t>Tài chính; Kế toán</t>
  </si>
  <si>
    <t>24.2.12</t>
  </si>
  <si>
    <t>24.2.53</t>
  </si>
  <si>
    <t>Quản lý tài chính-ngân sách</t>
  </si>
  <si>
    <t>Luật; Quản trị kinh doanh</t>
  </si>
  <si>
    <t>Hành chính tư pháp</t>
  </si>
  <si>
    <t>24.2.9</t>
  </si>
  <si>
    <t>Phòng Tư pháp</t>
  </si>
  <si>
    <t>Tiền lương và bảo hiểm</t>
  </si>
  <si>
    <t>24.2.33</t>
  </si>
  <si>
    <t>Lao động; kế toán</t>
  </si>
  <si>
    <t>Phòng Kinh tế</t>
  </si>
  <si>
    <t>Quản lý về nông nghiệp</t>
  </si>
  <si>
    <t>24.2.16</t>
  </si>
  <si>
    <t>Nông nghiệp</t>
  </si>
  <si>
    <t>UBND huyện Nông Cống</t>
  </si>
  <si>
    <t>Phòng Văn hóa -Thông tin</t>
  </si>
  <si>
    <t>Quản lý văn hóa và gia đình</t>
  </si>
  <si>
    <t>23.2.37</t>
  </si>
  <si>
    <t>Quản lý văn hóa</t>
  </si>
  <si>
    <t>Phòng Kinh tế hạ tầng</t>
  </si>
  <si>
    <t>23.2.27</t>
  </si>
  <si>
    <t>Kinh tế xây dựng và quản lý đô thị; kiến trúc công trình</t>
  </si>
  <si>
    <t>UBND huyện Tĩnh Gia</t>
  </si>
  <si>
    <t>Kinh tế; Tài chính; Kế toán</t>
  </si>
  <si>
    <t>Quản lý giao thông vận tải</t>
  </si>
  <si>
    <t>23.2.26</t>
  </si>
  <si>
    <t>Xây dựng; giao thông</t>
  </si>
  <si>
    <t>23.2.9</t>
  </si>
  <si>
    <t>Luật; Hành chính</t>
  </si>
  <si>
    <t>UBND huyện Quảng Xương</t>
  </si>
  <si>
    <t>Thanh tra huyện</t>
  </si>
  <si>
    <t>23.2.28</t>
  </si>
  <si>
    <t>Quản lý công nghiệp, tiểu thủ công nghiệp</t>
  </si>
  <si>
    <t>23.2.53</t>
  </si>
  <si>
    <t>;</t>
  </si>
  <si>
    <t>Quản trị kinh doanh; Quản lý đất đai</t>
  </si>
  <si>
    <t>23.2.12</t>
  </si>
  <si>
    <t>23.2.13</t>
  </si>
  <si>
    <t>Quản lý kế hoạch và đầu tư</t>
  </si>
  <si>
    <t>Phòng Kinh tế-Hạ tầng</t>
  </si>
  <si>
    <t>UBND huyện Hoằng Hóa</t>
  </si>
  <si>
    <t>Phòng Tài nguyên-Môi trường</t>
  </si>
  <si>
    <t>Quản lý môi trường</t>
  </si>
  <si>
    <t>23.2.17</t>
  </si>
  <si>
    <t>Quản lý Công nghiệp và điện năng</t>
  </si>
  <si>
    <t>UBND huyện Hậu Lộc</t>
  </si>
  <si>
    <t>Văn phòng HĐND&amp;UBND</t>
  </si>
  <si>
    <t>23.3.4</t>
  </si>
  <si>
    <t>+</t>
  </si>
  <si>
    <t>Hành chính một cửa</t>
  </si>
  <si>
    <t>23.3.3</t>
  </si>
  <si>
    <t>Quản lý đất đai; Môi trường</t>
  </si>
  <si>
    <t>Phòng Nông nghiệp&amp;Phát triển nông thôn</t>
  </si>
  <si>
    <t>Theo dõi xây dựng nông thôn mới</t>
  </si>
  <si>
    <t>23.2.25</t>
  </si>
  <si>
    <t>Quản lý về thủy lợi</t>
  </si>
  <si>
    <t>23.2.21</t>
  </si>
  <si>
    <t>Thủy lợi</t>
  </si>
  <si>
    <t>Trợ giúp pháp lý và hòa giải ở cơ sở</t>
  </si>
  <si>
    <t>23.2.8</t>
  </si>
  <si>
    <t>Phòng Nội vụ</t>
  </si>
  <si>
    <t>Cải cách hành chính</t>
  </si>
  <si>
    <t>23.2.7</t>
  </si>
  <si>
    <t>Hành chính; Quản trị nhân lực</t>
  </si>
  <si>
    <t>Giao thông; xây dựng cầu đường</t>
  </si>
  <si>
    <t>23.2.35</t>
  </si>
  <si>
    <t>Tài chính ngân hàng; Kế toán</t>
  </si>
  <si>
    <t>UBND huyện Hà Trung</t>
  </si>
  <si>
    <t>Hành chính tổng hợp</t>
  </si>
  <si>
    <t>23.3.1</t>
  </si>
  <si>
    <t>Hành chính</t>
  </si>
  <si>
    <t>UBND huyện Thiệu Hóa</t>
  </si>
  <si>
    <t>23.2.18</t>
  </si>
  <si>
    <t>Quản lý về trồng trọt</t>
  </si>
  <si>
    <t>UBND huyện Yên Định</t>
  </si>
  <si>
    <t>Kiến trúc; kinh tế nông nghiệp</t>
  </si>
  <si>
    <t>Kế toán; Quản lý tài chính công; Quản trị kinh doanh</t>
  </si>
  <si>
    <t>Kỹ thuật môi trường</t>
  </si>
  <si>
    <t>UBND huyện Thọ Xuân</t>
  </si>
  <si>
    <t>Kế hoạch; Kinh tế đầu tư</t>
  </si>
  <si>
    <t>Thanh Tra huyện</t>
  </si>
  <si>
    <t>23.2.55</t>
  </si>
  <si>
    <t>UBND huyện Như Thanh</t>
  </si>
  <si>
    <t>Xây dựng đường bộ</t>
  </si>
  <si>
    <t>UBND huyện Như Xuân</t>
  </si>
  <si>
    <t>Kế toán; Tài chính; Ngân hàng</t>
  </si>
  <si>
    <t>Xây dựng; Giao thông; Thủy lợi</t>
  </si>
  <si>
    <t>Quản lý đất đai</t>
  </si>
  <si>
    <t>23.2.15</t>
  </si>
  <si>
    <t>Quản lý đất đai; Tài nguyên- Môi trường</t>
  </si>
  <si>
    <t>UBND huyện Bá Thước</t>
  </si>
  <si>
    <t>Quản lý kinh tế tập thể và tư nhân</t>
  </si>
  <si>
    <t>23.2.14</t>
  </si>
  <si>
    <t>Kế toán; Kinh tế; Quản trị kinh doanh</t>
  </si>
  <si>
    <t>Quản lý Thương mại</t>
  </si>
  <si>
    <t>23.2.29</t>
  </si>
  <si>
    <t>Xây dựng</t>
  </si>
  <si>
    <t>Quản lý Thông tin-Truyền thông</t>
  </si>
  <si>
    <t>23.2.39</t>
  </si>
  <si>
    <t>UBND huyện Cẩm Thủy</t>
  </si>
  <si>
    <t>Trồng trọt; Khoa học cây trồng; Xây dựng cầu đường; Điện tử viễn thông; Kinh tế chính trị; Trắc địa; Quản lý đất đai và Công nghệ xử lý đất</t>
  </si>
  <si>
    <t>Kế toán; Kinh tế xây dựng; Tài chính-Ngân hàng</t>
  </si>
  <si>
    <t>UBND huyện Thạch Thành</t>
  </si>
  <si>
    <t>Khuyến nông</t>
  </si>
  <si>
    <t>Phòng Y tế</t>
  </si>
  <si>
    <t>Quản lý y tế cơ sở và y tế dự phòng</t>
  </si>
  <si>
    <t>UBND huyện Ngọc Lặc</t>
  </si>
  <si>
    <t>Kiến trúc; Xây dựng</t>
  </si>
  <si>
    <t>Giao thông; Vận tải</t>
  </si>
  <si>
    <t>Phổ biến và theo dõi thi hành pháp luật</t>
  </si>
  <si>
    <t>23.2.11</t>
  </si>
  <si>
    <t>Quản lý về chăn nuôi</t>
  </si>
  <si>
    <t>23.2.19</t>
  </si>
  <si>
    <t>UBND huyện Thường Xuân</t>
  </si>
  <si>
    <t>Chăn nuôi; Thú y</t>
  </si>
  <si>
    <t>Quản lý Văn hóa thông tin cơ sở</t>
  </si>
  <si>
    <t>23.2.36</t>
  </si>
  <si>
    <t>Quản lý về lao động, việc làm và dạy nghề</t>
  </si>
  <si>
    <t>23.2.23</t>
  </si>
  <si>
    <t>Xã hội học; quản lý nguồn nhân lực; quản lý lao động</t>
  </si>
  <si>
    <t>Thực hiện chính sách người có công</t>
  </si>
  <si>
    <t>23.2.34</t>
  </si>
  <si>
    <t>Công tác xã hội; Xã hội học, nhân học</t>
  </si>
  <si>
    <t>Kỹ thuật xây dựng; quản lý xây dựng</t>
  </si>
  <si>
    <t>Kinh tế nông nghiệp và phát triển nông thôn</t>
  </si>
  <si>
    <t>Hệ thống thông tin; mạng máy tính và truyền thông; kỹ thuật tin học</t>
  </si>
  <si>
    <t>UBND huyện Quan hóa</t>
  </si>
  <si>
    <t>Quản lý nghiệp vụ y</t>
  </si>
  <si>
    <t>23.2.45</t>
  </si>
  <si>
    <t>UBND huyện Mường Lát</t>
  </si>
  <si>
    <t>Giải quyết khiếu nại, tố cáo</t>
  </si>
  <si>
    <t>23.2.56</t>
  </si>
  <si>
    <t>Giao thông; Xây dựng</t>
  </si>
  <si>
    <t>Quản lý tài chính- ngân sách</t>
  </si>
  <si>
    <t>23.2.1</t>
  </si>
  <si>
    <t>Công nghiệp kỹ thuật môi trường</t>
  </si>
  <si>
    <t>Biên chế được giao</t>
  </si>
  <si>
    <t>Biên chế hiện có</t>
  </si>
  <si>
    <t>Ngành, chuyên ngành đào tạo phù hợp cần tuyển</t>
  </si>
  <si>
    <t>Tiếng Hàn (TN loại khá trở lên, có chứng chỉ IELTS 6.0 hoặc tương đương trở lên)</t>
  </si>
  <si>
    <t>Kinh doanh quốc tế; Kinh tế quốc tế; marketing (TN loại khá trở lên, có chứng chỉ IELTS 6.0 hoặc tương đương trở lên)</t>
  </si>
  <si>
    <t>Xây dựng dân dụng và Công nghiệp; Công nghệ kỹ thuật cơ khí</t>
  </si>
  <si>
    <t>Kế toán; Kinh tế; Kế toán kiểm toán; Quản trị kinh doanh</t>
  </si>
  <si>
    <t>12.2.22</t>
  </si>
  <si>
    <t>Ban quản lý Vườn Quốc gia Bến En</t>
  </si>
  <si>
    <t>12.2.6</t>
  </si>
  <si>
    <t>Đầu tư; Tài chính</t>
  </si>
  <si>
    <t>Phòng Quản lý Khoa học và Công nghệ cơ sở</t>
  </si>
  <si>
    <t>Chi cục Tiêu chuẩn Đo lường Chất lượng</t>
  </si>
  <si>
    <t xml:space="preserve">Công nghệ </t>
  </si>
  <si>
    <t xml:space="preserve">Thanh tra </t>
  </si>
  <si>
    <t>Phòng Lao động, Thương binh&amp;Xã hội</t>
  </si>
  <si>
    <t>Tài chính-Kế toán; Tài chính-Ngân hàng; Kinh tế kế hoạch</t>
  </si>
  <si>
    <t>Khoa học và Môi trường</t>
  </si>
  <si>
    <t>Phòng Lao động- Thương binh&amp;Xã hội</t>
  </si>
  <si>
    <t>Tài chính-Ngân hàng</t>
  </si>
  <si>
    <t>Tài chính- Ngân hàng</t>
  </si>
  <si>
    <t>Quản lý kinh tế đô thị</t>
  </si>
  <si>
    <t>23.2.48</t>
  </si>
  <si>
    <t>Bác sỹ Đa khoa;</t>
  </si>
  <si>
    <t>Kế toán; Tài chính; Tài chính-Ngân hàng</t>
  </si>
  <si>
    <t xml:space="preserve">Quản lý văn hóa; văn hóa </t>
  </si>
  <si>
    <t>y tế cộng đồng; Y đa khoa; dược; y học cổ truyền</t>
  </si>
  <si>
    <t>Tổ chức - biên chế và hội</t>
  </si>
  <si>
    <t>Công tác xã hội; Luật</t>
  </si>
  <si>
    <t>Biên chế thiếu</t>
  </si>
  <si>
    <t>Nhu cầu  tuyển</t>
  </si>
  <si>
    <t>TỔNG HỢP CHỈ TIÊU ĐƯỢC TUYỂN CÔNG CHỨC NGẠCH CHUYÊN VIÊN NĂM 2016 THEO CHỦ TRƯƠNG TINH GIẢN BIÊN CHẾ</t>
  </si>
  <si>
    <t>Ghi chú</t>
  </si>
  <si>
    <t>2 Cử nhân luật;2 Xây dựng cầu đường</t>
  </si>
  <si>
    <t>CHỈ TIÊU, VỊ TRÍ VIỆC LÀM VÀ CHUYÊN NGÀNH ĐÀO TẠO CẦN TUYỂN CÔNG CHỨC NGẠCH CHUYÊN VIÊN NĂM 2016</t>
  </si>
  <si>
    <t>Sở Xây dựng</t>
  </si>
  <si>
    <t>Không có CBCC nghỉ hưu và thực hiện TGBC năm 2016</t>
  </si>
  <si>
    <t>(Kèm theo Công văn số          /SNV-QLCCVC  ngày     tháng    năm 2016 của Giám đốc Sở Nội vụ</t>
  </si>
  <si>
    <t>Kế toán;</t>
  </si>
  <si>
    <t>Cầu đường bộ</t>
  </si>
  <si>
    <t>Tài chính-Kế hoạch</t>
  </si>
  <si>
    <t>Xây dựng; Kỹ thuật công trình; Công nghiệp; Thương mại</t>
  </si>
  <si>
    <t>Phòng Nôngnghiệp&amp;Phát triển nông thôn</t>
  </si>
  <si>
    <t>Đội Quản lý thị trường số 10 Huyện Bá thước</t>
  </si>
  <si>
    <t>Kiểm soát viên</t>
  </si>
  <si>
    <t>Đội Quản lý thị trường số 11 Huyện Mường Lát</t>
  </si>
  <si>
    <t>Đội Quản lý thị trường số 7 Huyện Lang Chánh</t>
  </si>
  <si>
    <t>Đội Quản lý thị trường số 12 huyện CẩmThủy, Vĩnh Lộc</t>
  </si>
  <si>
    <t>Đội Quản lý thị trường số 13 huyện Như Xuân, Như Thanh</t>
  </si>
  <si>
    <t>Đội Quản lý thị trường số 18 Huyện Quan Sơn</t>
  </si>
  <si>
    <t>Đội Quản lý thị trường số 21 Huyện Thường Xuân</t>
  </si>
  <si>
    <t>Đội Quản lý thị trường số 22 huyện Thạch Thành</t>
  </si>
  <si>
    <t>(Kèm theo Thông báo số  473/SNV-QLCCVC ngày 05 tháng 9 năm 2016 của Sở Nội vụ)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</si>
</sst>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47625</xdr:rowOff>
    </xdr:from>
    <xdr:to>
      <xdr:col>5</xdr:col>
      <xdr:colOff>409575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2057400" y="9334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768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4</xdr:row>
      <xdr:rowOff>38100</xdr:rowOff>
    </xdr:from>
    <xdr:to>
      <xdr:col>4</xdr:col>
      <xdr:colOff>333375</xdr:colOff>
      <xdr:row>4</xdr:row>
      <xdr:rowOff>38100</xdr:rowOff>
    </xdr:to>
    <xdr:sp>
      <xdr:nvSpPr>
        <xdr:cNvPr id="2" name="Line 2"/>
        <xdr:cNvSpPr>
          <a:spLocks/>
        </xdr:cNvSpPr>
      </xdr:nvSpPr>
      <xdr:spPr>
        <a:xfrm>
          <a:off x="2124075" y="981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8"/>
  <sheetViews>
    <sheetView tabSelected="1" view="pageBreakPreview" zoomScale="75" zoomScaleSheetLayoutView="75" workbookViewId="0" topLeftCell="A1">
      <selection activeCell="A3" sqref="A3:F3"/>
    </sheetView>
  </sheetViews>
  <sheetFormatPr defaultColWidth="9.140625" defaultRowHeight="12.75"/>
  <cols>
    <col min="1" max="1" width="5.00390625" style="4" customWidth="1"/>
    <col min="2" max="2" width="23.28125" style="1" customWidth="1"/>
    <col min="3" max="3" width="19.57421875" style="6" customWidth="1"/>
    <col min="4" max="4" width="7.57421875" style="6" customWidth="1"/>
    <col min="5" max="5" width="8.57421875" style="19" customWidth="1"/>
    <col min="6" max="6" width="35.421875" style="6" customWidth="1"/>
    <col min="7" max="16384" width="9.140625" style="1" customWidth="1"/>
  </cols>
  <sheetData>
    <row r="2" spans="1:6" s="9" customFormat="1" ht="37.5" customHeight="1">
      <c r="A2" s="116" t="s">
        <v>364</v>
      </c>
      <c r="B2" s="116"/>
      <c r="C2" s="116"/>
      <c r="D2" s="116"/>
      <c r="E2" s="116"/>
      <c r="F2" s="116"/>
    </row>
    <row r="3" spans="1:6" s="10" customFormat="1" ht="16.5">
      <c r="A3" s="117" t="s">
        <v>382</v>
      </c>
      <c r="B3" s="117"/>
      <c r="C3" s="117"/>
      <c r="D3" s="117"/>
      <c r="E3" s="117"/>
      <c r="F3" s="117"/>
    </row>
    <row r="4" ht="18" customHeight="1"/>
    <row r="5" spans="1:11" ht="66" customHeight="1">
      <c r="A5" s="7" t="s">
        <v>0</v>
      </c>
      <c r="B5" s="5" t="s">
        <v>1</v>
      </c>
      <c r="C5" s="5" t="s">
        <v>22</v>
      </c>
      <c r="D5" s="5" t="s">
        <v>2</v>
      </c>
      <c r="E5" s="20" t="s">
        <v>3</v>
      </c>
      <c r="F5" s="5" t="s">
        <v>332</v>
      </c>
      <c r="G5" s="3"/>
      <c r="H5" s="3"/>
      <c r="I5" s="3"/>
      <c r="J5" s="3"/>
      <c r="K5" s="3"/>
    </row>
    <row r="6" spans="1:6" s="8" customFormat="1" ht="15">
      <c r="A6" s="15" t="s">
        <v>4</v>
      </c>
      <c r="B6" s="15" t="s">
        <v>5</v>
      </c>
      <c r="C6" s="15" t="s">
        <v>6</v>
      </c>
      <c r="D6" s="15" t="s">
        <v>7</v>
      </c>
      <c r="E6" s="21" t="s">
        <v>8</v>
      </c>
      <c r="F6" s="15" t="s">
        <v>9</v>
      </c>
    </row>
    <row r="7" spans="1:6" s="2" customFormat="1" ht="23.25" customHeight="1">
      <c r="A7" s="60"/>
      <c r="B7" s="61" t="s">
        <v>10</v>
      </c>
      <c r="C7" s="61"/>
      <c r="D7" s="61"/>
      <c r="E7" s="80">
        <f>E8+E92</f>
        <v>176</v>
      </c>
      <c r="F7" s="61"/>
    </row>
    <row r="8" spans="1:6" s="2" customFormat="1" ht="25.5" customHeight="1">
      <c r="A8" s="28" t="s">
        <v>11</v>
      </c>
      <c r="B8" s="30" t="s">
        <v>12</v>
      </c>
      <c r="C8" s="29"/>
      <c r="D8" s="29"/>
      <c r="E8" s="62">
        <f>+E9+E12+E15+E18+E21+E25+E28+E35+E38+E40+E53+E85</f>
        <v>104</v>
      </c>
      <c r="F8" s="29"/>
    </row>
    <row r="9" spans="1:6" s="2" customFormat="1" ht="23.25" customHeight="1">
      <c r="A9" s="11">
        <v>1</v>
      </c>
      <c r="B9" s="82" t="s">
        <v>13</v>
      </c>
      <c r="C9" s="12"/>
      <c r="D9" s="12"/>
      <c r="E9" s="77">
        <v>3</v>
      </c>
      <c r="F9" s="12"/>
    </row>
    <row r="10" spans="1:6" ht="48" customHeight="1">
      <c r="A10" s="13" t="s">
        <v>18</v>
      </c>
      <c r="B10" s="14" t="s">
        <v>14</v>
      </c>
      <c r="C10" s="14" t="s">
        <v>15</v>
      </c>
      <c r="D10" s="13" t="s">
        <v>16</v>
      </c>
      <c r="E10" s="17">
        <v>2</v>
      </c>
      <c r="F10" s="14" t="s">
        <v>17</v>
      </c>
    </row>
    <row r="11" spans="1:6" ht="36" customHeight="1">
      <c r="A11" s="44" t="s">
        <v>18</v>
      </c>
      <c r="B11" s="45" t="s">
        <v>19</v>
      </c>
      <c r="C11" s="45" t="s">
        <v>20</v>
      </c>
      <c r="D11" s="44" t="s">
        <v>21</v>
      </c>
      <c r="E11" s="46">
        <v>1</v>
      </c>
      <c r="F11" s="45" t="s">
        <v>33</v>
      </c>
    </row>
    <row r="12" spans="1:6" s="2" customFormat="1" ht="27" customHeight="1">
      <c r="A12" s="75" t="s">
        <v>23</v>
      </c>
      <c r="B12" s="112" t="s">
        <v>27</v>
      </c>
      <c r="C12" s="112"/>
      <c r="D12" s="75"/>
      <c r="E12" s="77">
        <v>2</v>
      </c>
      <c r="F12" s="76"/>
    </row>
    <row r="13" spans="1:6" ht="40.5" customHeight="1">
      <c r="A13" s="50" t="s">
        <v>24</v>
      </c>
      <c r="B13" s="53" t="s">
        <v>35</v>
      </c>
      <c r="C13" s="53" t="s">
        <v>25</v>
      </c>
      <c r="D13" s="50" t="s">
        <v>26</v>
      </c>
      <c r="E13" s="48">
        <v>1</v>
      </c>
      <c r="F13" s="53" t="s">
        <v>32</v>
      </c>
    </row>
    <row r="14" spans="1:6" ht="36.75" customHeight="1">
      <c r="A14" s="49" t="s">
        <v>24</v>
      </c>
      <c r="B14" s="52" t="s">
        <v>28</v>
      </c>
      <c r="C14" s="52" t="s">
        <v>29</v>
      </c>
      <c r="D14" s="49" t="s">
        <v>30</v>
      </c>
      <c r="E14" s="47">
        <v>1</v>
      </c>
      <c r="F14" s="52" t="s">
        <v>31</v>
      </c>
    </row>
    <row r="15" spans="1:6" s="2" customFormat="1" ht="27.75" customHeight="1">
      <c r="A15" s="75">
        <v>3</v>
      </c>
      <c r="B15" s="112" t="s">
        <v>34</v>
      </c>
      <c r="C15" s="112"/>
      <c r="D15" s="75"/>
      <c r="E15" s="77">
        <v>2</v>
      </c>
      <c r="F15" s="75"/>
    </row>
    <row r="16" spans="1:6" ht="39" customHeight="1">
      <c r="A16" s="50" t="s">
        <v>18</v>
      </c>
      <c r="B16" s="53" t="s">
        <v>36</v>
      </c>
      <c r="C16" s="25" t="s">
        <v>37</v>
      </c>
      <c r="D16" s="50" t="s">
        <v>38</v>
      </c>
      <c r="E16" s="48">
        <v>1</v>
      </c>
      <c r="F16" s="53" t="s">
        <v>39</v>
      </c>
    </row>
    <row r="17" spans="1:6" ht="37.5" customHeight="1">
      <c r="A17" s="49" t="s">
        <v>18</v>
      </c>
      <c r="B17" s="52" t="s">
        <v>40</v>
      </c>
      <c r="C17" s="23" t="s">
        <v>41</v>
      </c>
      <c r="D17" s="49" t="s">
        <v>42</v>
      </c>
      <c r="E17" s="47">
        <v>1</v>
      </c>
      <c r="F17" s="52" t="s">
        <v>43</v>
      </c>
    </row>
    <row r="18" spans="1:6" s="2" customFormat="1" ht="30" customHeight="1">
      <c r="A18" s="75">
        <v>4</v>
      </c>
      <c r="B18" s="76" t="s">
        <v>44</v>
      </c>
      <c r="C18" s="83"/>
      <c r="D18" s="75"/>
      <c r="E18" s="77">
        <v>2</v>
      </c>
      <c r="F18" s="76"/>
    </row>
    <row r="19" spans="1:6" ht="27.75" customHeight="1">
      <c r="A19" s="50" t="s">
        <v>18</v>
      </c>
      <c r="B19" s="53" t="s">
        <v>45</v>
      </c>
      <c r="C19" s="25" t="s">
        <v>46</v>
      </c>
      <c r="D19" s="50" t="s">
        <v>47</v>
      </c>
      <c r="E19" s="48">
        <v>1</v>
      </c>
      <c r="F19" s="53" t="s">
        <v>368</v>
      </c>
    </row>
    <row r="20" spans="1:6" ht="30.75" customHeight="1">
      <c r="A20" s="49" t="s">
        <v>18</v>
      </c>
      <c r="B20" s="74" t="s">
        <v>48</v>
      </c>
      <c r="C20" s="23" t="s">
        <v>49</v>
      </c>
      <c r="D20" s="49" t="s">
        <v>50</v>
      </c>
      <c r="E20" s="47">
        <v>1</v>
      </c>
      <c r="F20" s="52" t="s">
        <v>369</v>
      </c>
    </row>
    <row r="21" spans="1:6" s="2" customFormat="1" ht="33.75" customHeight="1">
      <c r="A21" s="75">
        <v>5</v>
      </c>
      <c r="B21" s="76" t="s">
        <v>51</v>
      </c>
      <c r="C21" s="83"/>
      <c r="D21" s="75"/>
      <c r="E21" s="77">
        <v>3</v>
      </c>
      <c r="F21" s="75"/>
    </row>
    <row r="22" spans="1:6" ht="41.25" customHeight="1">
      <c r="A22" s="50" t="s">
        <v>18</v>
      </c>
      <c r="B22" s="53" t="s">
        <v>52</v>
      </c>
      <c r="C22" s="25" t="s">
        <v>53</v>
      </c>
      <c r="D22" s="50" t="s">
        <v>54</v>
      </c>
      <c r="E22" s="48">
        <v>1</v>
      </c>
      <c r="F22" s="53" t="s">
        <v>55</v>
      </c>
    </row>
    <row r="23" spans="1:6" ht="41.25" customHeight="1">
      <c r="A23" s="13" t="s">
        <v>18</v>
      </c>
      <c r="B23" s="14" t="s">
        <v>56</v>
      </c>
      <c r="C23" s="16" t="s">
        <v>57</v>
      </c>
      <c r="D23" s="13" t="s">
        <v>58</v>
      </c>
      <c r="E23" s="17">
        <v>1</v>
      </c>
      <c r="F23" s="14" t="s">
        <v>55</v>
      </c>
    </row>
    <row r="24" spans="1:6" ht="48" customHeight="1">
      <c r="A24" s="13" t="s">
        <v>18</v>
      </c>
      <c r="B24" s="14" t="s">
        <v>59</v>
      </c>
      <c r="C24" s="16" t="s">
        <v>60</v>
      </c>
      <c r="D24" s="13" t="s">
        <v>61</v>
      </c>
      <c r="E24" s="17">
        <v>1</v>
      </c>
      <c r="F24" s="14" t="s">
        <v>55</v>
      </c>
    </row>
    <row r="25" spans="1:6" s="2" customFormat="1" ht="29.25" customHeight="1">
      <c r="A25" s="71">
        <v>6</v>
      </c>
      <c r="B25" s="72" t="s">
        <v>62</v>
      </c>
      <c r="C25" s="101"/>
      <c r="D25" s="71"/>
      <c r="E25" s="73">
        <v>2</v>
      </c>
      <c r="F25" s="71"/>
    </row>
    <row r="26" spans="1:6" ht="37.5" customHeight="1">
      <c r="A26" s="114" t="s">
        <v>18</v>
      </c>
      <c r="B26" s="119" t="s">
        <v>35</v>
      </c>
      <c r="C26" s="25" t="s">
        <v>63</v>
      </c>
      <c r="D26" s="50" t="s">
        <v>64</v>
      </c>
      <c r="E26" s="48">
        <v>1</v>
      </c>
      <c r="F26" s="53" t="s">
        <v>67</v>
      </c>
    </row>
    <row r="27" spans="1:6" ht="41.25" customHeight="1">
      <c r="A27" s="114"/>
      <c r="B27" s="120"/>
      <c r="C27" s="23" t="s">
        <v>65</v>
      </c>
      <c r="D27" s="49" t="s">
        <v>66</v>
      </c>
      <c r="E27" s="47">
        <v>1</v>
      </c>
      <c r="F27" s="52" t="s">
        <v>68</v>
      </c>
    </row>
    <row r="28" spans="1:7" s="2" customFormat="1" ht="27" customHeight="1">
      <c r="A28" s="75" t="s">
        <v>69</v>
      </c>
      <c r="B28" s="76" t="s">
        <v>70</v>
      </c>
      <c r="C28" s="83"/>
      <c r="D28" s="75"/>
      <c r="E28" s="77">
        <v>10</v>
      </c>
      <c r="F28" s="75"/>
      <c r="G28" s="18"/>
    </row>
    <row r="29" spans="1:7" ht="23.25" customHeight="1">
      <c r="A29" s="50" t="s">
        <v>18</v>
      </c>
      <c r="B29" s="53" t="s">
        <v>71</v>
      </c>
      <c r="C29" s="25" t="s">
        <v>72</v>
      </c>
      <c r="D29" s="50" t="s">
        <v>73</v>
      </c>
      <c r="E29" s="48">
        <v>1</v>
      </c>
      <c r="F29" s="50" t="s">
        <v>74</v>
      </c>
      <c r="G29" s="17"/>
    </row>
    <row r="30" spans="1:7" ht="44.25" customHeight="1">
      <c r="A30" s="13" t="s">
        <v>18</v>
      </c>
      <c r="B30" s="14" t="s">
        <v>78</v>
      </c>
      <c r="C30" s="16" t="s">
        <v>75</v>
      </c>
      <c r="D30" s="13" t="s">
        <v>76</v>
      </c>
      <c r="E30" s="17">
        <v>1</v>
      </c>
      <c r="F30" s="14" t="s">
        <v>77</v>
      </c>
      <c r="G30" s="17"/>
    </row>
    <row r="31" spans="1:7" ht="30" customHeight="1">
      <c r="A31" s="13" t="s">
        <v>18</v>
      </c>
      <c r="B31" s="14" t="s">
        <v>79</v>
      </c>
      <c r="C31" s="16" t="s">
        <v>80</v>
      </c>
      <c r="D31" s="13" t="s">
        <v>81</v>
      </c>
      <c r="E31" s="17">
        <v>1</v>
      </c>
      <c r="F31" s="14" t="s">
        <v>82</v>
      </c>
      <c r="G31" s="17"/>
    </row>
    <row r="32" spans="1:7" ht="36" customHeight="1">
      <c r="A32" s="13" t="s">
        <v>18</v>
      </c>
      <c r="B32" s="14" t="s">
        <v>83</v>
      </c>
      <c r="C32" s="16" t="s">
        <v>84</v>
      </c>
      <c r="D32" s="13" t="s">
        <v>85</v>
      </c>
      <c r="E32" s="17">
        <v>2</v>
      </c>
      <c r="F32" s="14" t="s">
        <v>82</v>
      </c>
      <c r="G32" s="17"/>
    </row>
    <row r="33" spans="1:7" ht="39" customHeight="1">
      <c r="A33" s="13" t="s">
        <v>18</v>
      </c>
      <c r="B33" s="14" t="s">
        <v>86</v>
      </c>
      <c r="C33" s="16" t="s">
        <v>87</v>
      </c>
      <c r="D33" s="13" t="s">
        <v>88</v>
      </c>
      <c r="E33" s="17">
        <v>1</v>
      </c>
      <c r="F33" s="14" t="s">
        <v>89</v>
      </c>
      <c r="G33" s="17"/>
    </row>
    <row r="34" spans="1:7" ht="25.5" customHeight="1">
      <c r="A34" s="13" t="s">
        <v>18</v>
      </c>
      <c r="B34" s="14" t="s">
        <v>90</v>
      </c>
      <c r="C34" s="16" t="s">
        <v>46</v>
      </c>
      <c r="D34" s="13" t="s">
        <v>91</v>
      </c>
      <c r="E34" s="17">
        <v>4</v>
      </c>
      <c r="F34" s="14" t="s">
        <v>363</v>
      </c>
      <c r="G34" s="17"/>
    </row>
    <row r="35" spans="1:6" s="2" customFormat="1" ht="23.25" customHeight="1">
      <c r="A35" s="75" t="s">
        <v>92</v>
      </c>
      <c r="B35" s="76" t="s">
        <v>93</v>
      </c>
      <c r="C35" s="76"/>
      <c r="D35" s="75"/>
      <c r="E35" s="77">
        <v>2</v>
      </c>
      <c r="F35" s="76"/>
    </row>
    <row r="36" spans="1:6" ht="34.5" customHeight="1">
      <c r="A36" s="50" t="s">
        <v>18</v>
      </c>
      <c r="B36" s="53" t="s">
        <v>94</v>
      </c>
      <c r="C36" s="53" t="s">
        <v>95</v>
      </c>
      <c r="D36" s="50" t="s">
        <v>96</v>
      </c>
      <c r="E36" s="48">
        <v>1</v>
      </c>
      <c r="F36" s="67" t="s">
        <v>333</v>
      </c>
    </row>
    <row r="37" spans="1:6" ht="42" customHeight="1">
      <c r="A37" s="49"/>
      <c r="B37" s="52"/>
      <c r="C37" s="52" t="s">
        <v>97</v>
      </c>
      <c r="D37" s="49" t="s">
        <v>98</v>
      </c>
      <c r="E37" s="47">
        <v>1</v>
      </c>
      <c r="F37" s="68" t="s">
        <v>334</v>
      </c>
    </row>
    <row r="38" spans="1:6" s="2" customFormat="1" ht="23.25" customHeight="1">
      <c r="A38" s="75">
        <v>9</v>
      </c>
      <c r="B38" s="76" t="s">
        <v>99</v>
      </c>
      <c r="C38" s="76"/>
      <c r="D38" s="75"/>
      <c r="E38" s="77">
        <v>1</v>
      </c>
      <c r="F38" s="76"/>
    </row>
    <row r="39" spans="1:6" ht="33" customHeight="1">
      <c r="A39" s="51" t="s">
        <v>18</v>
      </c>
      <c r="B39" s="69" t="s">
        <v>100</v>
      </c>
      <c r="C39" s="69" t="s">
        <v>102</v>
      </c>
      <c r="D39" s="51" t="s">
        <v>101</v>
      </c>
      <c r="E39" s="70">
        <v>1</v>
      </c>
      <c r="F39" s="69" t="s">
        <v>103</v>
      </c>
    </row>
    <row r="40" spans="1:6" s="2" customFormat="1" ht="25.5" customHeight="1">
      <c r="A40" s="75">
        <v>10</v>
      </c>
      <c r="B40" s="76" t="s">
        <v>104</v>
      </c>
      <c r="C40" s="76"/>
      <c r="D40" s="75"/>
      <c r="E40" s="77">
        <f>E41+E42+E43+E44</f>
        <v>12</v>
      </c>
      <c r="F40" s="76"/>
    </row>
    <row r="41" spans="1:6" ht="53.25" customHeight="1">
      <c r="A41" s="50" t="s">
        <v>18</v>
      </c>
      <c r="B41" s="53" t="s">
        <v>109</v>
      </c>
      <c r="C41" s="53" t="s">
        <v>106</v>
      </c>
      <c r="D41" s="50" t="s">
        <v>107</v>
      </c>
      <c r="E41" s="48">
        <v>1</v>
      </c>
      <c r="F41" s="53" t="s">
        <v>108</v>
      </c>
    </row>
    <row r="42" spans="1:6" ht="37.5" customHeight="1">
      <c r="A42" s="50" t="s">
        <v>18</v>
      </c>
      <c r="B42" s="14" t="s">
        <v>110</v>
      </c>
      <c r="C42" s="14" t="s">
        <v>111</v>
      </c>
      <c r="D42" s="13" t="s">
        <v>112</v>
      </c>
      <c r="E42" s="17">
        <v>1</v>
      </c>
      <c r="F42" s="14" t="s">
        <v>335</v>
      </c>
    </row>
    <row r="43" spans="1:6" ht="38.25" customHeight="1">
      <c r="A43" s="13" t="s">
        <v>18</v>
      </c>
      <c r="B43" s="14" t="s">
        <v>113</v>
      </c>
      <c r="C43" s="14" t="s">
        <v>114</v>
      </c>
      <c r="D43" s="13" t="s">
        <v>115</v>
      </c>
      <c r="E43" s="17">
        <v>1</v>
      </c>
      <c r="F43" s="14" t="s">
        <v>116</v>
      </c>
    </row>
    <row r="44" spans="1:6" ht="29.25" customHeight="1">
      <c r="A44" s="13" t="s">
        <v>18</v>
      </c>
      <c r="B44" s="78" t="s">
        <v>117</v>
      </c>
      <c r="C44" s="14"/>
      <c r="D44" s="13" t="s">
        <v>118</v>
      </c>
      <c r="E44" s="81">
        <f>SUM(E45:E52)</f>
        <v>9</v>
      </c>
      <c r="F44" s="14"/>
    </row>
    <row r="45" spans="1:6" ht="33.75" customHeight="1">
      <c r="A45" s="50" t="s">
        <v>242</v>
      </c>
      <c r="B45" s="100" t="s">
        <v>373</v>
      </c>
      <c r="C45" s="53" t="s">
        <v>374</v>
      </c>
      <c r="D45" s="13"/>
      <c r="E45" s="48">
        <v>1</v>
      </c>
      <c r="F45" s="53" t="s">
        <v>119</v>
      </c>
    </row>
    <row r="46" spans="1:6" ht="39.75" customHeight="1">
      <c r="A46" s="50" t="s">
        <v>242</v>
      </c>
      <c r="B46" s="22" t="s">
        <v>375</v>
      </c>
      <c r="C46" s="14" t="s">
        <v>374</v>
      </c>
      <c r="D46" s="13"/>
      <c r="E46" s="17">
        <v>2</v>
      </c>
      <c r="F46" s="14" t="s">
        <v>120</v>
      </c>
    </row>
    <row r="47" spans="1:6" ht="42.75" customHeight="1">
      <c r="A47" s="50" t="s">
        <v>242</v>
      </c>
      <c r="B47" s="22" t="s">
        <v>376</v>
      </c>
      <c r="C47" s="14" t="s">
        <v>374</v>
      </c>
      <c r="D47" s="13"/>
      <c r="E47" s="17">
        <v>1</v>
      </c>
      <c r="F47" s="14" t="s">
        <v>121</v>
      </c>
    </row>
    <row r="48" spans="1:6" ht="39" customHeight="1">
      <c r="A48" s="50" t="s">
        <v>242</v>
      </c>
      <c r="B48" s="105" t="s">
        <v>377</v>
      </c>
      <c r="C48" s="14" t="s">
        <v>374</v>
      </c>
      <c r="D48" s="13"/>
      <c r="E48" s="17">
        <v>1</v>
      </c>
      <c r="F48" s="14" t="s">
        <v>122</v>
      </c>
    </row>
    <row r="49" spans="1:6" ht="39.75" customHeight="1">
      <c r="A49" s="50" t="s">
        <v>242</v>
      </c>
      <c r="B49" s="106" t="s">
        <v>378</v>
      </c>
      <c r="C49" s="14" t="s">
        <v>374</v>
      </c>
      <c r="D49" s="13"/>
      <c r="E49" s="17">
        <v>1</v>
      </c>
      <c r="F49" s="14" t="s">
        <v>123</v>
      </c>
    </row>
    <row r="50" spans="1:6" ht="41.25" customHeight="1">
      <c r="A50" s="50" t="s">
        <v>242</v>
      </c>
      <c r="B50" s="22" t="s">
        <v>379</v>
      </c>
      <c r="C50" s="14" t="s">
        <v>374</v>
      </c>
      <c r="D50" s="13"/>
      <c r="E50" s="17">
        <v>1</v>
      </c>
      <c r="F50" s="14" t="s">
        <v>336</v>
      </c>
    </row>
    <row r="51" spans="1:6" ht="37.5" customHeight="1">
      <c r="A51" s="50" t="s">
        <v>242</v>
      </c>
      <c r="B51" s="54" t="s">
        <v>380</v>
      </c>
      <c r="C51" s="14" t="s">
        <v>374</v>
      </c>
      <c r="D51" s="13"/>
      <c r="E51" s="17">
        <v>1</v>
      </c>
      <c r="F51" s="14" t="s">
        <v>124</v>
      </c>
    </row>
    <row r="52" spans="1:6" ht="37.5" customHeight="1">
      <c r="A52" s="50" t="s">
        <v>242</v>
      </c>
      <c r="B52" s="107" t="s">
        <v>381</v>
      </c>
      <c r="C52" s="45" t="s">
        <v>374</v>
      </c>
      <c r="D52" s="44"/>
      <c r="E52" s="46">
        <v>1</v>
      </c>
      <c r="F52" s="45" t="s">
        <v>125</v>
      </c>
    </row>
    <row r="53" spans="1:6" s="2" customFormat="1" ht="30" customHeight="1">
      <c r="A53" s="75">
        <v>11</v>
      </c>
      <c r="B53" s="76" t="s">
        <v>105</v>
      </c>
      <c r="C53" s="76"/>
      <c r="D53" s="75"/>
      <c r="E53" s="77">
        <f>+E54+E57+E58+E59+E60+E61+E79+E80+E84</f>
        <v>60</v>
      </c>
      <c r="F53" s="76"/>
    </row>
    <row r="54" spans="1:6" s="2" customFormat="1" ht="30" customHeight="1">
      <c r="A54" s="86" t="s">
        <v>18</v>
      </c>
      <c r="B54" s="87" t="s">
        <v>126</v>
      </c>
      <c r="C54" s="88"/>
      <c r="D54" s="86"/>
      <c r="E54" s="89">
        <f>2</f>
        <v>2</v>
      </c>
      <c r="F54" s="72"/>
    </row>
    <row r="55" spans="1:6" ht="45" customHeight="1">
      <c r="A55" s="110"/>
      <c r="B55" s="16"/>
      <c r="C55" s="14" t="s">
        <v>127</v>
      </c>
      <c r="D55" s="13" t="s">
        <v>128</v>
      </c>
      <c r="E55" s="17">
        <v>1</v>
      </c>
      <c r="F55" s="14" t="s">
        <v>129</v>
      </c>
    </row>
    <row r="56" spans="1:6" ht="39.75" customHeight="1">
      <c r="A56" s="110"/>
      <c r="B56" s="16"/>
      <c r="C56" s="14" t="s">
        <v>130</v>
      </c>
      <c r="D56" s="13" t="s">
        <v>131</v>
      </c>
      <c r="E56" s="17">
        <v>1</v>
      </c>
      <c r="F56" s="14" t="s">
        <v>132</v>
      </c>
    </row>
    <row r="57" spans="1:6" ht="37.5" customHeight="1">
      <c r="A57" s="13" t="s">
        <v>18</v>
      </c>
      <c r="B57" s="79" t="s">
        <v>133</v>
      </c>
      <c r="C57" s="14" t="s">
        <v>134</v>
      </c>
      <c r="D57" s="13" t="s">
        <v>135</v>
      </c>
      <c r="E57" s="17">
        <v>2</v>
      </c>
      <c r="F57" s="14" t="s">
        <v>136</v>
      </c>
    </row>
    <row r="58" spans="1:6" ht="46.5">
      <c r="A58" s="13" t="s">
        <v>18</v>
      </c>
      <c r="B58" s="14" t="s">
        <v>137</v>
      </c>
      <c r="C58" s="14" t="s">
        <v>138</v>
      </c>
      <c r="D58" s="13" t="s">
        <v>139</v>
      </c>
      <c r="E58" s="17">
        <v>1</v>
      </c>
      <c r="F58" s="14" t="s">
        <v>140</v>
      </c>
    </row>
    <row r="59" spans="1:6" ht="30.75">
      <c r="A59" s="13" t="s">
        <v>18</v>
      </c>
      <c r="B59" s="14" t="s">
        <v>141</v>
      </c>
      <c r="C59" s="14" t="s">
        <v>142</v>
      </c>
      <c r="D59" s="13" t="s">
        <v>337</v>
      </c>
      <c r="E59" s="17">
        <v>1</v>
      </c>
      <c r="F59" s="14" t="s">
        <v>143</v>
      </c>
    </row>
    <row r="60" spans="1:6" ht="46.5">
      <c r="A60" s="13" t="s">
        <v>18</v>
      </c>
      <c r="B60" s="14" t="s">
        <v>144</v>
      </c>
      <c r="C60" s="14" t="s">
        <v>145</v>
      </c>
      <c r="D60" s="13" t="s">
        <v>146</v>
      </c>
      <c r="E60" s="17">
        <v>2</v>
      </c>
      <c r="F60" s="14" t="s">
        <v>147</v>
      </c>
    </row>
    <row r="61" spans="1:6" ht="15">
      <c r="A61" s="13" t="s">
        <v>18</v>
      </c>
      <c r="B61" s="14" t="s">
        <v>148</v>
      </c>
      <c r="C61" s="14"/>
      <c r="D61" s="13"/>
      <c r="E61" s="17">
        <v>41</v>
      </c>
      <c r="F61" s="14"/>
    </row>
    <row r="62" spans="1:6" ht="21" customHeight="1">
      <c r="A62" s="13"/>
      <c r="B62" s="14"/>
      <c r="C62" s="16" t="s">
        <v>149</v>
      </c>
      <c r="D62" s="16" t="s">
        <v>150</v>
      </c>
      <c r="E62" s="17">
        <f>SUM(E63:E75)</f>
        <v>38</v>
      </c>
      <c r="F62" s="14"/>
    </row>
    <row r="63" spans="1:6" ht="15">
      <c r="A63" s="13"/>
      <c r="B63" s="14"/>
      <c r="C63" s="16"/>
      <c r="D63" s="16"/>
      <c r="E63" s="17">
        <v>13</v>
      </c>
      <c r="F63" s="14" t="s">
        <v>136</v>
      </c>
    </row>
    <row r="64" spans="1:6" ht="30.75">
      <c r="A64" s="13"/>
      <c r="B64" s="14"/>
      <c r="C64" s="16"/>
      <c r="D64" s="16"/>
      <c r="E64" s="17">
        <v>11</v>
      </c>
      <c r="F64" s="14" t="s">
        <v>151</v>
      </c>
    </row>
    <row r="65" spans="1:12" ht="15">
      <c r="A65" s="13"/>
      <c r="B65" s="14"/>
      <c r="C65" s="16"/>
      <c r="D65" s="16"/>
      <c r="E65" s="17">
        <v>1</v>
      </c>
      <c r="F65" s="14" t="s">
        <v>152</v>
      </c>
      <c r="L65" s="1">
        <f>13+11+1+1+1+2+1+1+1+3+1+1+1</f>
        <v>38</v>
      </c>
    </row>
    <row r="66" spans="1:6" ht="15">
      <c r="A66" s="13"/>
      <c r="B66" s="14"/>
      <c r="C66" s="16"/>
      <c r="D66" s="16"/>
      <c r="E66" s="17">
        <v>1</v>
      </c>
      <c r="F66" s="14" t="s">
        <v>153</v>
      </c>
    </row>
    <row r="67" spans="1:6" ht="15">
      <c r="A67" s="13"/>
      <c r="B67" s="14"/>
      <c r="C67" s="16"/>
      <c r="D67" s="16"/>
      <c r="E67" s="17">
        <v>1</v>
      </c>
      <c r="F67" s="14" t="s">
        <v>154</v>
      </c>
    </row>
    <row r="68" spans="1:6" ht="15">
      <c r="A68" s="13"/>
      <c r="B68" s="14"/>
      <c r="C68" s="16"/>
      <c r="D68" s="16"/>
      <c r="E68" s="17">
        <v>2</v>
      </c>
      <c r="F68" s="14" t="s">
        <v>155</v>
      </c>
    </row>
    <row r="69" spans="1:6" ht="15">
      <c r="A69" s="13"/>
      <c r="B69" s="14"/>
      <c r="C69" s="16"/>
      <c r="D69" s="16"/>
      <c r="E69" s="17">
        <v>1</v>
      </c>
      <c r="F69" s="14" t="s">
        <v>156</v>
      </c>
    </row>
    <row r="70" spans="1:6" ht="15">
      <c r="A70" s="13"/>
      <c r="B70" s="14"/>
      <c r="C70" s="16"/>
      <c r="D70" s="16"/>
      <c r="E70" s="17">
        <v>1</v>
      </c>
      <c r="F70" s="14" t="s">
        <v>157</v>
      </c>
    </row>
    <row r="71" spans="1:6" ht="15">
      <c r="A71" s="13"/>
      <c r="B71" s="14"/>
      <c r="C71" s="16"/>
      <c r="D71" s="16"/>
      <c r="E71" s="17">
        <v>1</v>
      </c>
      <c r="F71" s="14" t="s">
        <v>158</v>
      </c>
    </row>
    <row r="72" spans="1:6" ht="15">
      <c r="A72" s="13"/>
      <c r="B72" s="14"/>
      <c r="C72" s="16"/>
      <c r="D72" s="16"/>
      <c r="E72" s="17">
        <v>3</v>
      </c>
      <c r="F72" s="14" t="s">
        <v>55</v>
      </c>
    </row>
    <row r="73" spans="1:6" ht="15">
      <c r="A73" s="13"/>
      <c r="B73" s="14"/>
      <c r="C73" s="16"/>
      <c r="D73" s="16"/>
      <c r="E73" s="17">
        <v>1</v>
      </c>
      <c r="F73" s="14" t="s">
        <v>159</v>
      </c>
    </row>
    <row r="74" spans="1:6" ht="15">
      <c r="A74" s="13"/>
      <c r="B74" s="14"/>
      <c r="C74" s="16"/>
      <c r="D74" s="16"/>
      <c r="E74" s="17">
        <v>1</v>
      </c>
      <c r="F74" s="14" t="s">
        <v>160</v>
      </c>
    </row>
    <row r="75" spans="1:6" ht="15">
      <c r="A75" s="13"/>
      <c r="B75" s="14"/>
      <c r="C75" s="16"/>
      <c r="D75" s="16"/>
      <c r="E75" s="17">
        <v>1</v>
      </c>
      <c r="F75" s="14" t="s">
        <v>161</v>
      </c>
    </row>
    <row r="76" spans="1:6" ht="15">
      <c r="A76" s="13"/>
      <c r="B76" s="14"/>
      <c r="C76" s="14" t="s">
        <v>162</v>
      </c>
      <c r="D76" s="23" t="s">
        <v>163</v>
      </c>
      <c r="E76" s="17">
        <f>E77+E78</f>
        <v>3</v>
      </c>
      <c r="F76" s="14"/>
    </row>
    <row r="77" spans="1:6" ht="15">
      <c r="A77" s="13"/>
      <c r="B77" s="14"/>
      <c r="C77" s="14"/>
      <c r="D77" s="24"/>
      <c r="E77" s="17">
        <v>2</v>
      </c>
      <c r="F77" s="14" t="s">
        <v>162</v>
      </c>
    </row>
    <row r="78" spans="1:6" ht="15">
      <c r="A78" s="13"/>
      <c r="B78" s="14"/>
      <c r="C78" s="14"/>
      <c r="D78" s="25"/>
      <c r="E78" s="17">
        <v>1</v>
      </c>
      <c r="F78" s="14" t="s">
        <v>164</v>
      </c>
    </row>
    <row r="79" spans="1:6" ht="30.75">
      <c r="A79" s="13" t="s">
        <v>18</v>
      </c>
      <c r="B79" s="14" t="s">
        <v>338</v>
      </c>
      <c r="C79" s="14" t="s">
        <v>149</v>
      </c>
      <c r="D79" s="13" t="s">
        <v>150</v>
      </c>
      <c r="E79" s="17">
        <v>3</v>
      </c>
      <c r="F79" s="14" t="s">
        <v>165</v>
      </c>
    </row>
    <row r="80" spans="1:6" ht="30.75">
      <c r="A80" s="13" t="s">
        <v>18</v>
      </c>
      <c r="B80" s="14" t="s">
        <v>167</v>
      </c>
      <c r="C80" s="14" t="s">
        <v>149</v>
      </c>
      <c r="D80" s="13" t="s">
        <v>339</v>
      </c>
      <c r="E80" s="17">
        <f>E81+E82+E83</f>
        <v>6</v>
      </c>
      <c r="F80" s="14"/>
    </row>
    <row r="81" spans="1:6" ht="46.5">
      <c r="A81" s="13"/>
      <c r="B81" s="14"/>
      <c r="C81" s="14"/>
      <c r="D81" s="113"/>
      <c r="E81" s="17">
        <v>4</v>
      </c>
      <c r="F81" s="14" t="s">
        <v>166</v>
      </c>
    </row>
    <row r="82" spans="1:6" ht="15">
      <c r="A82" s="13"/>
      <c r="B82" s="14"/>
      <c r="C82" s="14"/>
      <c r="D82" s="114"/>
      <c r="E82" s="17">
        <v>1</v>
      </c>
      <c r="F82" s="14" t="s">
        <v>72</v>
      </c>
    </row>
    <row r="83" spans="1:6" ht="15">
      <c r="A83" s="13"/>
      <c r="B83" s="14"/>
      <c r="C83" s="14"/>
      <c r="D83" s="115"/>
      <c r="E83" s="17">
        <v>1</v>
      </c>
      <c r="F83" s="14" t="s">
        <v>164</v>
      </c>
    </row>
    <row r="84" spans="1:6" ht="30.75">
      <c r="A84" s="49" t="s">
        <v>18</v>
      </c>
      <c r="B84" s="52" t="s">
        <v>168</v>
      </c>
      <c r="C84" s="52" t="s">
        <v>149</v>
      </c>
      <c r="D84" s="49" t="s">
        <v>150</v>
      </c>
      <c r="E84" s="47">
        <v>2</v>
      </c>
      <c r="F84" s="52" t="s">
        <v>169</v>
      </c>
    </row>
    <row r="85" spans="1:6" s="2" customFormat="1" ht="31.5" customHeight="1">
      <c r="A85" s="75">
        <v>12</v>
      </c>
      <c r="B85" s="112" t="s">
        <v>170</v>
      </c>
      <c r="C85" s="112"/>
      <c r="D85" s="75"/>
      <c r="E85" s="77">
        <v>5</v>
      </c>
      <c r="F85" s="76"/>
    </row>
    <row r="86" spans="1:6" ht="30.75">
      <c r="A86" s="50" t="s">
        <v>18</v>
      </c>
      <c r="B86" s="53" t="s">
        <v>35</v>
      </c>
      <c r="C86" s="53" t="s">
        <v>171</v>
      </c>
      <c r="D86" s="50" t="s">
        <v>172</v>
      </c>
      <c r="E86" s="48">
        <v>1</v>
      </c>
      <c r="F86" s="53" t="s">
        <v>340</v>
      </c>
    </row>
    <row r="87" spans="1:6" ht="30.75">
      <c r="A87" s="13" t="s">
        <v>18</v>
      </c>
      <c r="B87" s="14" t="s">
        <v>341</v>
      </c>
      <c r="C87" s="14" t="s">
        <v>173</v>
      </c>
      <c r="D87" s="13" t="s">
        <v>174</v>
      </c>
      <c r="E87" s="17">
        <v>1</v>
      </c>
      <c r="F87" s="14" t="s">
        <v>175</v>
      </c>
    </row>
    <row r="88" spans="1:6" ht="24.75" customHeight="1">
      <c r="A88" s="13" t="s">
        <v>18</v>
      </c>
      <c r="B88" s="14" t="s">
        <v>176</v>
      </c>
      <c r="C88" s="14" t="s">
        <v>177</v>
      </c>
      <c r="D88" s="13" t="s">
        <v>178</v>
      </c>
      <c r="E88" s="17">
        <v>1</v>
      </c>
      <c r="F88" s="14" t="s">
        <v>164</v>
      </c>
    </row>
    <row r="89" spans="1:6" ht="30.75">
      <c r="A89" s="13"/>
      <c r="B89" s="14" t="s">
        <v>342</v>
      </c>
      <c r="C89" s="14"/>
      <c r="D89" s="13"/>
      <c r="E89" s="17">
        <f>E90+E91</f>
        <v>2</v>
      </c>
      <c r="F89" s="14"/>
    </row>
    <row r="90" spans="1:6" ht="27" customHeight="1">
      <c r="A90" s="13" t="s">
        <v>18</v>
      </c>
      <c r="B90" s="14" t="s">
        <v>179</v>
      </c>
      <c r="C90" s="14" t="s">
        <v>72</v>
      </c>
      <c r="D90" s="13" t="s">
        <v>180</v>
      </c>
      <c r="E90" s="17">
        <v>1</v>
      </c>
      <c r="F90" s="14" t="s">
        <v>343</v>
      </c>
    </row>
    <row r="91" spans="1:6" ht="27" customHeight="1">
      <c r="A91" s="49" t="s">
        <v>18</v>
      </c>
      <c r="B91" s="52" t="s">
        <v>181</v>
      </c>
      <c r="C91" s="52" t="s">
        <v>182</v>
      </c>
      <c r="D91" s="49" t="s">
        <v>183</v>
      </c>
      <c r="E91" s="47">
        <v>1</v>
      </c>
      <c r="F91" s="52" t="s">
        <v>184</v>
      </c>
    </row>
    <row r="92" spans="1:6" s="2" customFormat="1" ht="27.75" customHeight="1">
      <c r="A92" s="5" t="s">
        <v>185</v>
      </c>
      <c r="B92" s="118" t="s">
        <v>186</v>
      </c>
      <c r="C92" s="118"/>
      <c r="D92" s="5"/>
      <c r="E92" s="63">
        <f>E93+E95+E101+E104+E108++E112+E116+E128+E130+E133+E137+E143+E145+E153+E159+E164+E167+E175+E186+E188</f>
        <v>72</v>
      </c>
      <c r="F92" s="64"/>
    </row>
    <row r="93" spans="1:6" s="2" customFormat="1" ht="21.75" customHeight="1">
      <c r="A93" s="75">
        <v>1</v>
      </c>
      <c r="B93" s="76" t="s">
        <v>187</v>
      </c>
      <c r="C93" s="76"/>
      <c r="D93" s="75"/>
      <c r="E93" s="77">
        <v>1</v>
      </c>
      <c r="F93" s="76"/>
    </row>
    <row r="94" spans="1:6" ht="21" customHeight="1">
      <c r="A94" s="44" t="s">
        <v>18</v>
      </c>
      <c r="B94" s="45" t="s">
        <v>188</v>
      </c>
      <c r="C94" s="45" t="s">
        <v>189</v>
      </c>
      <c r="D94" s="44" t="s">
        <v>190</v>
      </c>
      <c r="E94" s="46">
        <v>1</v>
      </c>
      <c r="F94" s="45" t="s">
        <v>191</v>
      </c>
    </row>
    <row r="95" spans="1:6" ht="22.5" customHeight="1">
      <c r="A95" s="75">
        <v>2</v>
      </c>
      <c r="B95" s="76" t="s">
        <v>192</v>
      </c>
      <c r="C95" s="76"/>
      <c r="D95" s="75"/>
      <c r="E95" s="77">
        <f>SUM(E96:E100)</f>
        <v>5</v>
      </c>
      <c r="F95" s="76"/>
    </row>
    <row r="96" spans="1:6" ht="30.75">
      <c r="A96" s="13" t="s">
        <v>18</v>
      </c>
      <c r="B96" s="14" t="s">
        <v>35</v>
      </c>
      <c r="C96" s="14" t="s">
        <v>196</v>
      </c>
      <c r="D96" s="13" t="s">
        <v>194</v>
      </c>
      <c r="E96" s="17">
        <v>1</v>
      </c>
      <c r="F96" s="14" t="s">
        <v>193</v>
      </c>
    </row>
    <row r="97" spans="1:6" ht="24" customHeight="1">
      <c r="A97" s="13" t="s">
        <v>18</v>
      </c>
      <c r="B97" s="14" t="s">
        <v>344</v>
      </c>
      <c r="C97" s="14" t="s">
        <v>46</v>
      </c>
      <c r="D97" s="13" t="s">
        <v>195</v>
      </c>
      <c r="E97" s="17">
        <v>1</v>
      </c>
      <c r="F97" s="14" t="s">
        <v>197</v>
      </c>
    </row>
    <row r="98" spans="1:6" ht="21" customHeight="1">
      <c r="A98" s="13" t="s">
        <v>18</v>
      </c>
      <c r="B98" s="14" t="s">
        <v>200</v>
      </c>
      <c r="C98" s="14" t="s">
        <v>198</v>
      </c>
      <c r="D98" s="13" t="s">
        <v>199</v>
      </c>
      <c r="E98" s="17">
        <v>1</v>
      </c>
      <c r="F98" s="14" t="s">
        <v>55</v>
      </c>
    </row>
    <row r="99" spans="1:6" ht="30.75">
      <c r="A99" s="13" t="s">
        <v>18</v>
      </c>
      <c r="B99" s="14" t="s">
        <v>345</v>
      </c>
      <c r="C99" s="14" t="s">
        <v>201</v>
      </c>
      <c r="D99" s="13" t="s">
        <v>202</v>
      </c>
      <c r="E99" s="17">
        <v>1</v>
      </c>
      <c r="F99" s="14" t="s">
        <v>203</v>
      </c>
    </row>
    <row r="100" spans="1:6" ht="30.75">
      <c r="A100" s="44" t="s">
        <v>18</v>
      </c>
      <c r="B100" s="45" t="s">
        <v>204</v>
      </c>
      <c r="C100" s="45" t="s">
        <v>205</v>
      </c>
      <c r="D100" s="44" t="s">
        <v>206</v>
      </c>
      <c r="E100" s="46">
        <v>1</v>
      </c>
      <c r="F100" s="45" t="s">
        <v>207</v>
      </c>
    </row>
    <row r="101" spans="1:6" s="2" customFormat="1" ht="28.5" customHeight="1">
      <c r="A101" s="75">
        <v>3</v>
      </c>
      <c r="B101" s="112" t="s">
        <v>208</v>
      </c>
      <c r="C101" s="112"/>
      <c r="D101" s="75"/>
      <c r="E101" s="77">
        <v>2</v>
      </c>
      <c r="F101" s="76"/>
    </row>
    <row r="102" spans="1:6" ht="30.75">
      <c r="A102" s="13" t="s">
        <v>18</v>
      </c>
      <c r="B102" s="14" t="s">
        <v>209</v>
      </c>
      <c r="C102" s="14" t="s">
        <v>210</v>
      </c>
      <c r="D102" s="13" t="s">
        <v>211</v>
      </c>
      <c r="E102" s="17">
        <v>1</v>
      </c>
      <c r="F102" s="14" t="s">
        <v>212</v>
      </c>
    </row>
    <row r="103" spans="1:6" ht="30.75">
      <c r="A103" s="44" t="s">
        <v>18</v>
      </c>
      <c r="B103" s="45" t="s">
        <v>213</v>
      </c>
      <c r="C103" s="45" t="s">
        <v>189</v>
      </c>
      <c r="D103" s="44" t="s">
        <v>214</v>
      </c>
      <c r="E103" s="46">
        <v>1</v>
      </c>
      <c r="F103" s="45" t="s">
        <v>215</v>
      </c>
    </row>
    <row r="104" spans="1:6" s="2" customFormat="1" ht="28.5" customHeight="1">
      <c r="A104" s="75">
        <v>4</v>
      </c>
      <c r="B104" s="112" t="s">
        <v>216</v>
      </c>
      <c r="C104" s="112"/>
      <c r="D104" s="75"/>
      <c r="E104" s="77">
        <f>SUM(E105:E107)</f>
        <v>3</v>
      </c>
      <c r="F104" s="76"/>
    </row>
    <row r="105" spans="1:6" ht="30.75">
      <c r="A105" s="13" t="s">
        <v>18</v>
      </c>
      <c r="B105" s="14" t="s">
        <v>35</v>
      </c>
      <c r="C105" s="14" t="s">
        <v>196</v>
      </c>
      <c r="D105" s="13" t="s">
        <v>230</v>
      </c>
      <c r="E105" s="17">
        <v>1</v>
      </c>
      <c r="F105" s="14" t="s">
        <v>217</v>
      </c>
    </row>
    <row r="106" spans="1:6" ht="30.75">
      <c r="A106" s="13" t="s">
        <v>18</v>
      </c>
      <c r="B106" s="14" t="s">
        <v>213</v>
      </c>
      <c r="C106" s="14" t="s">
        <v>218</v>
      </c>
      <c r="D106" s="13" t="s">
        <v>219</v>
      </c>
      <c r="E106" s="17">
        <v>1</v>
      </c>
      <c r="F106" s="14" t="s">
        <v>220</v>
      </c>
    </row>
    <row r="107" spans="1:6" ht="15">
      <c r="A107" s="44" t="s">
        <v>18</v>
      </c>
      <c r="B107" s="45" t="s">
        <v>200</v>
      </c>
      <c r="C107" s="45" t="s">
        <v>198</v>
      </c>
      <c r="D107" s="44" t="s">
        <v>221</v>
      </c>
      <c r="E107" s="46">
        <v>1</v>
      </c>
      <c r="F107" s="45" t="s">
        <v>222</v>
      </c>
    </row>
    <row r="108" spans="1:6" ht="27" customHeight="1">
      <c r="A108" s="75">
        <v>5</v>
      </c>
      <c r="B108" s="112" t="s">
        <v>223</v>
      </c>
      <c r="C108" s="112"/>
      <c r="D108" s="84"/>
      <c r="E108" s="77">
        <f>SUM(E109:E111)</f>
        <v>3</v>
      </c>
      <c r="F108" s="85"/>
    </row>
    <row r="109" spans="1:6" ht="30.75">
      <c r="A109" s="13" t="s">
        <v>18</v>
      </c>
      <c r="B109" s="14" t="s">
        <v>233</v>
      </c>
      <c r="C109" s="14" t="s">
        <v>226</v>
      </c>
      <c r="D109" s="13" t="s">
        <v>225</v>
      </c>
      <c r="E109" s="17">
        <v>1</v>
      </c>
      <c r="F109" s="26" t="s">
        <v>371</v>
      </c>
    </row>
    <row r="110" spans="1:7" ht="21" customHeight="1">
      <c r="A110" s="13" t="s">
        <v>18</v>
      </c>
      <c r="B110" s="14" t="s">
        <v>224</v>
      </c>
      <c r="C110" s="14" t="s">
        <v>46</v>
      </c>
      <c r="D110" s="13" t="s">
        <v>227</v>
      </c>
      <c r="E110" s="17">
        <v>1</v>
      </c>
      <c r="F110" s="26" t="s">
        <v>229</v>
      </c>
      <c r="G110" s="1" t="s">
        <v>228</v>
      </c>
    </row>
    <row r="111" spans="1:6" ht="30.75">
      <c r="A111" s="44" t="s">
        <v>18</v>
      </c>
      <c r="B111" s="45" t="s">
        <v>35</v>
      </c>
      <c r="C111" s="45" t="s">
        <v>232</v>
      </c>
      <c r="D111" s="44" t="s">
        <v>230</v>
      </c>
      <c r="E111" s="46">
        <v>1</v>
      </c>
      <c r="F111" s="55" t="s">
        <v>346</v>
      </c>
    </row>
    <row r="112" spans="1:6" ht="28.5" customHeight="1">
      <c r="A112" s="75">
        <v>6</v>
      </c>
      <c r="B112" s="112" t="s">
        <v>234</v>
      </c>
      <c r="C112" s="112"/>
      <c r="D112" s="84"/>
      <c r="E112" s="77">
        <f>SUM(E113:E115)</f>
        <v>3</v>
      </c>
      <c r="F112" s="85"/>
    </row>
    <row r="113" spans="1:6" ht="30.75">
      <c r="A113" s="13" t="s">
        <v>18</v>
      </c>
      <c r="B113" s="14" t="s">
        <v>235</v>
      </c>
      <c r="C113" s="14" t="s">
        <v>236</v>
      </c>
      <c r="D113" s="13" t="s">
        <v>237</v>
      </c>
      <c r="E113" s="17">
        <v>1</v>
      </c>
      <c r="F113" s="14" t="s">
        <v>347</v>
      </c>
    </row>
    <row r="114" spans="1:6" ht="30.75">
      <c r="A114" s="13" t="s">
        <v>18</v>
      </c>
      <c r="B114" s="14" t="s">
        <v>233</v>
      </c>
      <c r="C114" s="14" t="s">
        <v>226</v>
      </c>
      <c r="D114" s="13" t="s">
        <v>225</v>
      </c>
      <c r="E114" s="17">
        <v>1</v>
      </c>
      <c r="F114" s="14" t="s">
        <v>238</v>
      </c>
    </row>
    <row r="115" spans="1:6" ht="30.75">
      <c r="A115" s="44" t="s">
        <v>18</v>
      </c>
      <c r="B115" s="45" t="s">
        <v>35</v>
      </c>
      <c r="C115" s="45" t="s">
        <v>196</v>
      </c>
      <c r="D115" s="44" t="s">
        <v>230</v>
      </c>
      <c r="E115" s="46">
        <v>1</v>
      </c>
      <c r="F115" s="45" t="s">
        <v>193</v>
      </c>
    </row>
    <row r="116" spans="1:6" s="2" customFormat="1" ht="25.5" customHeight="1">
      <c r="A116" s="75">
        <v>7</v>
      </c>
      <c r="B116" s="76" t="s">
        <v>239</v>
      </c>
      <c r="C116" s="76"/>
      <c r="D116" s="75"/>
      <c r="E116" s="77">
        <f>E117+E120+E121+E124+E125+E126+E127</f>
        <v>9</v>
      </c>
      <c r="F116" s="76"/>
    </row>
    <row r="117" spans="1:6" ht="30.75">
      <c r="A117" s="13" t="s">
        <v>18</v>
      </c>
      <c r="B117" s="14" t="s">
        <v>240</v>
      </c>
      <c r="C117" s="14"/>
      <c r="D117" s="13"/>
      <c r="E117" s="17">
        <v>2</v>
      </c>
      <c r="F117" s="14"/>
    </row>
    <row r="118" spans="1:6" ht="22.5" customHeight="1">
      <c r="A118" s="13"/>
      <c r="B118" s="14"/>
      <c r="C118" s="14" t="s">
        <v>72</v>
      </c>
      <c r="D118" s="13" t="s">
        <v>241</v>
      </c>
      <c r="E118" s="17">
        <v>1</v>
      </c>
      <c r="F118" s="14" t="s">
        <v>72</v>
      </c>
    </row>
    <row r="119" spans="1:6" ht="22.5" customHeight="1">
      <c r="A119" s="13"/>
      <c r="B119" s="14"/>
      <c r="C119" s="14" t="s">
        <v>243</v>
      </c>
      <c r="D119" s="13" t="s">
        <v>244</v>
      </c>
      <c r="E119" s="17">
        <v>1</v>
      </c>
      <c r="F119" s="14" t="s">
        <v>245</v>
      </c>
    </row>
    <row r="120" spans="1:6" ht="30.75">
      <c r="A120" s="13" t="s">
        <v>18</v>
      </c>
      <c r="B120" s="14" t="s">
        <v>35</v>
      </c>
      <c r="C120" s="14" t="s">
        <v>196</v>
      </c>
      <c r="D120" s="13" t="s">
        <v>230</v>
      </c>
      <c r="E120" s="17">
        <v>1</v>
      </c>
      <c r="F120" s="14" t="s">
        <v>217</v>
      </c>
    </row>
    <row r="121" spans="1:6" ht="40.5" customHeight="1">
      <c r="A121" s="13" t="s">
        <v>18</v>
      </c>
      <c r="B121" s="14" t="s">
        <v>372</v>
      </c>
      <c r="C121" s="14"/>
      <c r="D121" s="13"/>
      <c r="E121" s="17">
        <f>SUM(E122:E123)</f>
        <v>2</v>
      </c>
      <c r="F121" s="14"/>
    </row>
    <row r="122" spans="1:6" ht="30.75">
      <c r="A122" s="13"/>
      <c r="B122" s="14"/>
      <c r="C122" s="14" t="s">
        <v>247</v>
      </c>
      <c r="D122" s="13" t="s">
        <v>248</v>
      </c>
      <c r="E122" s="17">
        <v>1</v>
      </c>
      <c r="F122" s="26" t="s">
        <v>207</v>
      </c>
    </row>
    <row r="123" spans="1:6" ht="15">
      <c r="A123" s="13"/>
      <c r="B123" s="14"/>
      <c r="C123" s="14" t="s">
        <v>249</v>
      </c>
      <c r="D123" s="13" t="s">
        <v>250</v>
      </c>
      <c r="E123" s="17">
        <v>1</v>
      </c>
      <c r="F123" s="14" t="s">
        <v>251</v>
      </c>
    </row>
    <row r="124" spans="1:6" ht="30.75">
      <c r="A124" s="13" t="s">
        <v>18</v>
      </c>
      <c r="B124" s="14" t="s">
        <v>200</v>
      </c>
      <c r="C124" s="14" t="s">
        <v>252</v>
      </c>
      <c r="D124" s="13" t="s">
        <v>253</v>
      </c>
      <c r="E124" s="17">
        <v>1</v>
      </c>
      <c r="F124" s="14" t="s">
        <v>55</v>
      </c>
    </row>
    <row r="125" spans="1:6" ht="15">
      <c r="A125" s="13" t="s">
        <v>18</v>
      </c>
      <c r="B125" s="14" t="s">
        <v>254</v>
      </c>
      <c r="C125" s="14" t="s">
        <v>255</v>
      </c>
      <c r="D125" s="13" t="s">
        <v>256</v>
      </c>
      <c r="E125" s="17">
        <v>1</v>
      </c>
      <c r="F125" s="14" t="s">
        <v>257</v>
      </c>
    </row>
    <row r="126" spans="1:6" ht="30.75">
      <c r="A126" s="13" t="s">
        <v>18</v>
      </c>
      <c r="B126" s="14" t="s">
        <v>233</v>
      </c>
      <c r="C126" s="14" t="s">
        <v>218</v>
      </c>
      <c r="D126" s="13" t="s">
        <v>219</v>
      </c>
      <c r="E126" s="17">
        <v>1</v>
      </c>
      <c r="F126" s="14" t="s">
        <v>258</v>
      </c>
    </row>
    <row r="127" spans="1:6" ht="30.75">
      <c r="A127" s="44" t="s">
        <v>18</v>
      </c>
      <c r="B127" s="45" t="s">
        <v>348</v>
      </c>
      <c r="C127" s="45" t="s">
        <v>201</v>
      </c>
      <c r="D127" s="44" t="s">
        <v>259</v>
      </c>
      <c r="E127" s="46">
        <v>1</v>
      </c>
      <c r="F127" s="45" t="s">
        <v>260</v>
      </c>
    </row>
    <row r="128" spans="1:6" ht="28.5" customHeight="1">
      <c r="A128" s="5">
        <v>8</v>
      </c>
      <c r="B128" s="64" t="s">
        <v>261</v>
      </c>
      <c r="C128" s="37"/>
      <c r="D128" s="32"/>
      <c r="E128" s="63">
        <v>1</v>
      </c>
      <c r="F128" s="37"/>
    </row>
    <row r="129" spans="1:6" ht="30.75">
      <c r="A129" s="90" t="s">
        <v>18</v>
      </c>
      <c r="B129" s="91" t="s">
        <v>240</v>
      </c>
      <c r="C129" s="91" t="s">
        <v>262</v>
      </c>
      <c r="D129" s="90" t="s">
        <v>263</v>
      </c>
      <c r="E129" s="92">
        <v>1</v>
      </c>
      <c r="F129" s="91" t="s">
        <v>264</v>
      </c>
    </row>
    <row r="130" spans="1:6" ht="28.5" customHeight="1">
      <c r="A130" s="75">
        <v>9</v>
      </c>
      <c r="B130" s="76" t="s">
        <v>265</v>
      </c>
      <c r="C130" s="85"/>
      <c r="D130" s="84"/>
      <c r="E130" s="77">
        <f>SUM(E131:E132)</f>
        <v>2</v>
      </c>
      <c r="F130" s="85"/>
    </row>
    <row r="131" spans="1:6" ht="30.75">
      <c r="A131" s="13" t="s">
        <v>18</v>
      </c>
      <c r="B131" s="14" t="s">
        <v>35</v>
      </c>
      <c r="C131" s="14" t="s">
        <v>196</v>
      </c>
      <c r="D131" s="13" t="s">
        <v>230</v>
      </c>
      <c r="E131" s="17">
        <v>1</v>
      </c>
      <c r="F131" s="14" t="s">
        <v>349</v>
      </c>
    </row>
    <row r="132" spans="1:6" ht="46.5">
      <c r="A132" s="44" t="s">
        <v>18</v>
      </c>
      <c r="B132" s="45" t="s">
        <v>246</v>
      </c>
      <c r="C132" s="45" t="s">
        <v>267</v>
      </c>
      <c r="D132" s="44" t="s">
        <v>266</v>
      </c>
      <c r="E132" s="46">
        <v>1</v>
      </c>
      <c r="F132" s="55" t="s">
        <v>155</v>
      </c>
    </row>
    <row r="133" spans="1:6" ht="28.5" customHeight="1">
      <c r="A133" s="75">
        <v>10</v>
      </c>
      <c r="B133" s="76" t="s">
        <v>268</v>
      </c>
      <c r="C133" s="85"/>
      <c r="D133" s="84"/>
      <c r="E133" s="77">
        <f>SUM(E134:E136)</f>
        <v>3</v>
      </c>
      <c r="F133" s="85"/>
    </row>
    <row r="134" spans="1:6" ht="22.5" customHeight="1">
      <c r="A134" s="13" t="s">
        <v>18</v>
      </c>
      <c r="B134" s="14" t="s">
        <v>233</v>
      </c>
      <c r="C134" s="14" t="s">
        <v>189</v>
      </c>
      <c r="D134" s="13" t="s">
        <v>214</v>
      </c>
      <c r="E134" s="17">
        <v>1</v>
      </c>
      <c r="F134" s="14" t="s">
        <v>269</v>
      </c>
    </row>
    <row r="135" spans="1:6" ht="30.75">
      <c r="A135" s="13" t="s">
        <v>18</v>
      </c>
      <c r="B135" s="14" t="s">
        <v>35</v>
      </c>
      <c r="C135" s="14" t="s">
        <v>196</v>
      </c>
      <c r="D135" s="13" t="s">
        <v>230</v>
      </c>
      <c r="E135" s="17">
        <v>1</v>
      </c>
      <c r="F135" s="14" t="s">
        <v>270</v>
      </c>
    </row>
    <row r="136" spans="1:6" ht="30.75">
      <c r="A136" s="44" t="s">
        <v>18</v>
      </c>
      <c r="B136" s="45" t="s">
        <v>235</v>
      </c>
      <c r="C136" s="45" t="s">
        <v>236</v>
      </c>
      <c r="D136" s="44" t="s">
        <v>237</v>
      </c>
      <c r="E136" s="46">
        <v>1</v>
      </c>
      <c r="F136" s="45" t="s">
        <v>271</v>
      </c>
    </row>
    <row r="137" spans="1:6" ht="31.5" customHeight="1">
      <c r="A137" s="75">
        <v>11</v>
      </c>
      <c r="B137" s="76" t="s">
        <v>272</v>
      </c>
      <c r="C137" s="85"/>
      <c r="D137" s="84"/>
      <c r="E137" s="77">
        <f>+E138+E141+E142</f>
        <v>4</v>
      </c>
      <c r="F137" s="85"/>
    </row>
    <row r="138" spans="1:6" ht="30.75">
      <c r="A138" s="13" t="s">
        <v>18</v>
      </c>
      <c r="B138" s="14" t="s">
        <v>35</v>
      </c>
      <c r="C138" s="14"/>
      <c r="D138" s="13"/>
      <c r="E138" s="17">
        <v>2</v>
      </c>
      <c r="F138" s="14"/>
    </row>
    <row r="139" spans="1:6" ht="30.75">
      <c r="A139" s="13"/>
      <c r="B139" s="14"/>
      <c r="C139" s="14" t="s">
        <v>196</v>
      </c>
      <c r="D139" s="13" t="s">
        <v>230</v>
      </c>
      <c r="E139" s="17">
        <v>1</v>
      </c>
      <c r="F139" s="14" t="s">
        <v>350</v>
      </c>
    </row>
    <row r="140" spans="1:6" ht="30.75">
      <c r="A140" s="13"/>
      <c r="B140" s="14"/>
      <c r="C140" s="14" t="s">
        <v>232</v>
      </c>
      <c r="D140" s="13" t="s">
        <v>231</v>
      </c>
      <c r="E140" s="17">
        <v>1</v>
      </c>
      <c r="F140" s="14" t="s">
        <v>273</v>
      </c>
    </row>
    <row r="141" spans="1:6" ht="30.75">
      <c r="A141" s="13" t="s">
        <v>18</v>
      </c>
      <c r="B141" s="14" t="s">
        <v>233</v>
      </c>
      <c r="C141" s="14" t="s">
        <v>218</v>
      </c>
      <c r="D141" s="13" t="s">
        <v>219</v>
      </c>
      <c r="E141" s="17">
        <v>1</v>
      </c>
      <c r="F141" s="14" t="s">
        <v>82</v>
      </c>
    </row>
    <row r="142" spans="1:6" ht="23.25" customHeight="1">
      <c r="A142" s="44" t="s">
        <v>18</v>
      </c>
      <c r="B142" s="45" t="s">
        <v>274</v>
      </c>
      <c r="C142" s="45" t="s">
        <v>46</v>
      </c>
      <c r="D142" s="44" t="s">
        <v>275</v>
      </c>
      <c r="E142" s="46">
        <v>1</v>
      </c>
      <c r="F142" s="45" t="s">
        <v>55</v>
      </c>
    </row>
    <row r="143" spans="1:6" ht="30">
      <c r="A143" s="75">
        <v>12</v>
      </c>
      <c r="B143" s="76" t="s">
        <v>276</v>
      </c>
      <c r="C143" s="85"/>
      <c r="D143" s="84"/>
      <c r="E143" s="77">
        <v>1</v>
      </c>
      <c r="F143" s="85"/>
    </row>
    <row r="144" spans="1:6" ht="21" customHeight="1">
      <c r="A144" s="44" t="s">
        <v>18</v>
      </c>
      <c r="B144" s="45" t="s">
        <v>233</v>
      </c>
      <c r="C144" s="45" t="s">
        <v>189</v>
      </c>
      <c r="D144" s="44" t="s">
        <v>214</v>
      </c>
      <c r="E144" s="46">
        <v>1</v>
      </c>
      <c r="F144" s="45" t="s">
        <v>277</v>
      </c>
    </row>
    <row r="145" spans="1:6" s="27" customFormat="1" ht="30">
      <c r="A145" s="94">
        <v>13</v>
      </c>
      <c r="B145" s="95" t="s">
        <v>278</v>
      </c>
      <c r="C145" s="96"/>
      <c r="D145" s="97"/>
      <c r="E145" s="98">
        <f>E146+E147+E150</f>
        <v>3</v>
      </c>
      <c r="F145" s="96"/>
    </row>
    <row r="146" spans="1:6" ht="30.75">
      <c r="A146" s="13" t="s">
        <v>18</v>
      </c>
      <c r="B146" s="14" t="s">
        <v>35</v>
      </c>
      <c r="C146" s="14" t="s">
        <v>196</v>
      </c>
      <c r="D146" s="13" t="s">
        <v>230</v>
      </c>
      <c r="E146" s="17">
        <v>1</v>
      </c>
      <c r="F146" s="14" t="s">
        <v>279</v>
      </c>
    </row>
    <row r="147" spans="1:6" ht="22.5" customHeight="1">
      <c r="A147" s="13" t="s">
        <v>18</v>
      </c>
      <c r="B147" s="14" t="s">
        <v>233</v>
      </c>
      <c r="C147" s="14"/>
      <c r="D147" s="13"/>
      <c r="E147" s="17">
        <v>1</v>
      </c>
      <c r="F147" s="14"/>
    </row>
    <row r="148" spans="1:6" ht="30.75">
      <c r="A148" s="13"/>
      <c r="B148" s="14"/>
      <c r="C148" s="14" t="s">
        <v>218</v>
      </c>
      <c r="D148" s="13" t="s">
        <v>219</v>
      </c>
      <c r="E148" s="108">
        <v>1</v>
      </c>
      <c r="F148" s="110" t="s">
        <v>280</v>
      </c>
    </row>
    <row r="149" spans="1:6" ht="15">
      <c r="A149" s="13"/>
      <c r="B149" s="14"/>
      <c r="C149" s="14" t="s">
        <v>189</v>
      </c>
      <c r="D149" s="13" t="s">
        <v>214</v>
      </c>
      <c r="E149" s="108"/>
      <c r="F149" s="110"/>
    </row>
    <row r="150" spans="1:6" ht="30.75">
      <c r="A150" s="13" t="s">
        <v>18</v>
      </c>
      <c r="B150" s="14" t="s">
        <v>235</v>
      </c>
      <c r="C150" s="14"/>
      <c r="D150" s="13"/>
      <c r="E150" s="17">
        <v>1</v>
      </c>
      <c r="F150" s="14"/>
    </row>
    <row r="151" spans="1:6" ht="23.25" customHeight="1">
      <c r="A151" s="13"/>
      <c r="B151" s="14"/>
      <c r="C151" s="14" t="s">
        <v>281</v>
      </c>
      <c r="D151" s="13" t="s">
        <v>282</v>
      </c>
      <c r="E151" s="108">
        <v>1</v>
      </c>
      <c r="F151" s="110" t="s">
        <v>283</v>
      </c>
    </row>
    <row r="152" spans="1:6" ht="24.75" customHeight="1">
      <c r="A152" s="44"/>
      <c r="B152" s="45"/>
      <c r="C152" s="45" t="s">
        <v>236</v>
      </c>
      <c r="D152" s="44" t="s">
        <v>237</v>
      </c>
      <c r="E152" s="109"/>
      <c r="F152" s="111"/>
    </row>
    <row r="153" spans="1:6" ht="27" customHeight="1">
      <c r="A153" s="75">
        <v>14</v>
      </c>
      <c r="B153" s="76" t="s">
        <v>284</v>
      </c>
      <c r="C153" s="85"/>
      <c r="D153" s="84"/>
      <c r="E153" s="77">
        <f>E154+E155+E158</f>
        <v>4</v>
      </c>
      <c r="F153" s="85"/>
    </row>
    <row r="154" spans="1:6" ht="30.75">
      <c r="A154" s="13" t="s">
        <v>18</v>
      </c>
      <c r="B154" s="14" t="s">
        <v>35</v>
      </c>
      <c r="C154" s="14" t="s">
        <v>285</v>
      </c>
      <c r="D154" s="13" t="s">
        <v>286</v>
      </c>
      <c r="E154" s="17">
        <v>1</v>
      </c>
      <c r="F154" s="14" t="s">
        <v>287</v>
      </c>
    </row>
    <row r="155" spans="1:6" ht="25.5" customHeight="1">
      <c r="A155" s="13" t="s">
        <v>18</v>
      </c>
      <c r="B155" s="14" t="s">
        <v>233</v>
      </c>
      <c r="C155" s="14"/>
      <c r="D155" s="13"/>
      <c r="E155" s="17">
        <v>2</v>
      </c>
      <c r="F155" s="14"/>
    </row>
    <row r="156" spans="1:6" ht="20.25" customHeight="1">
      <c r="A156" s="13"/>
      <c r="B156" s="14"/>
      <c r="C156" s="14" t="s">
        <v>189</v>
      </c>
      <c r="D156" s="13" t="s">
        <v>214</v>
      </c>
      <c r="E156" s="17">
        <v>1</v>
      </c>
      <c r="F156" s="14" t="s">
        <v>290</v>
      </c>
    </row>
    <row r="157" spans="1:6" ht="20.25" customHeight="1">
      <c r="A157" s="13"/>
      <c r="B157" s="14"/>
      <c r="C157" s="14" t="s">
        <v>288</v>
      </c>
      <c r="D157" s="13" t="s">
        <v>289</v>
      </c>
      <c r="E157" s="17">
        <v>1</v>
      </c>
      <c r="F157" s="14" t="s">
        <v>351</v>
      </c>
    </row>
    <row r="158" spans="1:6" ht="30.75">
      <c r="A158" s="44" t="s">
        <v>18</v>
      </c>
      <c r="B158" s="45" t="s">
        <v>209</v>
      </c>
      <c r="C158" s="45" t="s">
        <v>291</v>
      </c>
      <c r="D158" s="44" t="s">
        <v>292</v>
      </c>
      <c r="E158" s="46">
        <v>1</v>
      </c>
      <c r="F158" s="45" t="s">
        <v>72</v>
      </c>
    </row>
    <row r="159" spans="1:6" ht="30">
      <c r="A159" s="75">
        <v>15</v>
      </c>
      <c r="B159" s="76" t="s">
        <v>293</v>
      </c>
      <c r="C159" s="85"/>
      <c r="D159" s="84"/>
      <c r="E159" s="77">
        <f>E160+E161+E162+E163</f>
        <v>4</v>
      </c>
      <c r="F159" s="85"/>
    </row>
    <row r="160" spans="1:6" ht="20.25" customHeight="1">
      <c r="A160" s="13" t="s">
        <v>18</v>
      </c>
      <c r="B160" s="14" t="s">
        <v>254</v>
      </c>
      <c r="C160" s="14" t="s">
        <v>255</v>
      </c>
      <c r="D160" s="13" t="s">
        <v>256</v>
      </c>
      <c r="E160" s="17">
        <v>1</v>
      </c>
      <c r="F160" s="14" t="s">
        <v>264</v>
      </c>
    </row>
    <row r="161" spans="1:6" ht="61.5">
      <c r="A161" s="13" t="s">
        <v>18</v>
      </c>
      <c r="B161" s="14" t="s">
        <v>240</v>
      </c>
      <c r="C161" s="14" t="s">
        <v>262</v>
      </c>
      <c r="D161" s="13" t="s">
        <v>263</v>
      </c>
      <c r="E161" s="17">
        <v>1</v>
      </c>
      <c r="F161" s="26" t="s">
        <v>294</v>
      </c>
    </row>
    <row r="162" spans="1:6" ht="30.75">
      <c r="A162" s="13" t="s">
        <v>18</v>
      </c>
      <c r="B162" s="14" t="s">
        <v>35</v>
      </c>
      <c r="C162" s="14" t="s">
        <v>196</v>
      </c>
      <c r="D162" s="13" t="s">
        <v>230</v>
      </c>
      <c r="E162" s="17">
        <v>1</v>
      </c>
      <c r="F162" s="14" t="s">
        <v>295</v>
      </c>
    </row>
    <row r="163" spans="1:6" ht="15">
      <c r="A163" s="44" t="s">
        <v>18</v>
      </c>
      <c r="B163" s="45" t="s">
        <v>200</v>
      </c>
      <c r="C163" s="45" t="s">
        <v>198</v>
      </c>
      <c r="D163" s="44" t="s">
        <v>221</v>
      </c>
      <c r="E163" s="46">
        <v>1</v>
      </c>
      <c r="F163" s="45" t="s">
        <v>55</v>
      </c>
    </row>
    <row r="164" spans="1:6" ht="30">
      <c r="A164" s="75">
        <v>16</v>
      </c>
      <c r="B164" s="76" t="s">
        <v>296</v>
      </c>
      <c r="C164" s="85"/>
      <c r="D164" s="84"/>
      <c r="E164" s="77">
        <v>2</v>
      </c>
      <c r="F164" s="85"/>
    </row>
    <row r="165" spans="1:6" ht="46.5">
      <c r="A165" s="13" t="s">
        <v>18</v>
      </c>
      <c r="B165" s="14" t="s">
        <v>246</v>
      </c>
      <c r="C165" s="14" t="s">
        <v>267</v>
      </c>
      <c r="D165" s="13" t="s">
        <v>266</v>
      </c>
      <c r="E165" s="17">
        <v>1</v>
      </c>
      <c r="F165" s="14" t="s">
        <v>297</v>
      </c>
    </row>
    <row r="166" spans="1:6" ht="30.75">
      <c r="A166" s="44" t="s">
        <v>18</v>
      </c>
      <c r="B166" s="45" t="s">
        <v>298</v>
      </c>
      <c r="C166" s="45" t="s">
        <v>299</v>
      </c>
      <c r="D166" s="99" t="s">
        <v>352</v>
      </c>
      <c r="E166" s="46">
        <v>1</v>
      </c>
      <c r="F166" s="45" t="s">
        <v>353</v>
      </c>
    </row>
    <row r="167" spans="1:6" ht="28.5" customHeight="1">
      <c r="A167" s="75">
        <v>17</v>
      </c>
      <c r="B167" s="76" t="s">
        <v>300</v>
      </c>
      <c r="C167" s="85"/>
      <c r="D167" s="84"/>
      <c r="E167" s="77">
        <f>E168+E171+E174</f>
        <v>7</v>
      </c>
      <c r="F167" s="85"/>
    </row>
    <row r="168" spans="1:6" ht="30.75">
      <c r="A168" s="13" t="s">
        <v>18</v>
      </c>
      <c r="B168" s="14" t="s">
        <v>35</v>
      </c>
      <c r="C168" s="14"/>
      <c r="D168" s="13"/>
      <c r="E168" s="17">
        <v>3</v>
      </c>
      <c r="F168" s="14"/>
    </row>
    <row r="169" spans="1:6" ht="30.75">
      <c r="A169" s="13"/>
      <c r="B169" s="14"/>
      <c r="C169" s="14" t="s">
        <v>196</v>
      </c>
      <c r="D169" s="13" t="s">
        <v>230</v>
      </c>
      <c r="E169" s="17">
        <v>2</v>
      </c>
      <c r="F169" s="14" t="s">
        <v>193</v>
      </c>
    </row>
    <row r="170" spans="1:6" ht="30.75">
      <c r="A170" s="13"/>
      <c r="B170" s="14"/>
      <c r="C170" s="14" t="s">
        <v>232</v>
      </c>
      <c r="D170" s="13" t="s">
        <v>231</v>
      </c>
      <c r="E170" s="17">
        <v>1</v>
      </c>
      <c r="F170" s="14" t="s">
        <v>370</v>
      </c>
    </row>
    <row r="171" spans="1:6" ht="26.25" customHeight="1">
      <c r="A171" s="13" t="s">
        <v>18</v>
      </c>
      <c r="B171" s="14" t="s">
        <v>233</v>
      </c>
      <c r="C171" s="14"/>
      <c r="D171" s="13"/>
      <c r="E171" s="17">
        <v>3</v>
      </c>
      <c r="F171" s="14"/>
    </row>
    <row r="172" spans="1:6" ht="27" customHeight="1">
      <c r="A172" s="13"/>
      <c r="B172" s="14"/>
      <c r="C172" s="14" t="s">
        <v>189</v>
      </c>
      <c r="D172" s="13" t="s">
        <v>214</v>
      </c>
      <c r="E172" s="17">
        <v>2</v>
      </c>
      <c r="F172" s="14" t="s">
        <v>301</v>
      </c>
    </row>
    <row r="173" spans="1:6" ht="30.75">
      <c r="A173" s="13"/>
      <c r="B173" s="14"/>
      <c r="C173" s="14" t="s">
        <v>218</v>
      </c>
      <c r="D173" s="13" t="s">
        <v>219</v>
      </c>
      <c r="E173" s="17">
        <v>1</v>
      </c>
      <c r="F173" s="14" t="s">
        <v>302</v>
      </c>
    </row>
    <row r="174" spans="1:6" ht="30.75">
      <c r="A174" s="13" t="s">
        <v>18</v>
      </c>
      <c r="B174" s="14" t="s">
        <v>200</v>
      </c>
      <c r="C174" s="14" t="s">
        <v>303</v>
      </c>
      <c r="D174" s="13" t="s">
        <v>304</v>
      </c>
      <c r="E174" s="17">
        <v>1</v>
      </c>
      <c r="F174" s="14" t="s">
        <v>55</v>
      </c>
    </row>
    <row r="175" spans="1:6" ht="30">
      <c r="A175" s="75">
        <v>18</v>
      </c>
      <c r="B175" s="76" t="s">
        <v>307</v>
      </c>
      <c r="C175" s="85"/>
      <c r="D175" s="84"/>
      <c r="E175" s="77">
        <f>E176+E177+E178+E179+E182+E185</f>
        <v>9</v>
      </c>
      <c r="F175" s="85"/>
    </row>
    <row r="176" spans="1:6" ht="30.75">
      <c r="A176" s="13" t="s">
        <v>18</v>
      </c>
      <c r="B176" s="14" t="s">
        <v>35</v>
      </c>
      <c r="C176" s="14" t="s">
        <v>196</v>
      </c>
      <c r="D176" s="13" t="s">
        <v>230</v>
      </c>
      <c r="E176" s="17">
        <v>2</v>
      </c>
      <c r="F176" s="14" t="s">
        <v>354</v>
      </c>
    </row>
    <row r="177" spans="1:6" ht="46.5">
      <c r="A177" s="13" t="s">
        <v>18</v>
      </c>
      <c r="B177" s="14" t="s">
        <v>246</v>
      </c>
      <c r="C177" s="14" t="s">
        <v>305</v>
      </c>
      <c r="D177" s="13" t="s">
        <v>306</v>
      </c>
      <c r="E177" s="17">
        <v>1</v>
      </c>
      <c r="F177" s="14" t="s">
        <v>308</v>
      </c>
    </row>
    <row r="178" spans="1:6" ht="30.75">
      <c r="A178" s="13" t="s">
        <v>18</v>
      </c>
      <c r="B178" s="14" t="s">
        <v>209</v>
      </c>
      <c r="C178" s="14" t="s">
        <v>309</v>
      </c>
      <c r="D178" s="13" t="s">
        <v>310</v>
      </c>
      <c r="E178" s="17">
        <v>1</v>
      </c>
      <c r="F178" s="14" t="s">
        <v>355</v>
      </c>
    </row>
    <row r="179" spans="1:6" ht="30.75">
      <c r="A179" s="13" t="s">
        <v>18</v>
      </c>
      <c r="B179" s="14" t="s">
        <v>345</v>
      </c>
      <c r="C179" s="14"/>
      <c r="D179" s="13"/>
      <c r="E179" s="17">
        <v>2</v>
      </c>
      <c r="F179" s="14"/>
    </row>
    <row r="180" spans="1:6" ht="30.75">
      <c r="A180" s="13" t="s">
        <v>242</v>
      </c>
      <c r="B180" s="14"/>
      <c r="C180" s="14" t="s">
        <v>311</v>
      </c>
      <c r="D180" s="13" t="s">
        <v>312</v>
      </c>
      <c r="E180" s="17">
        <v>1</v>
      </c>
      <c r="F180" s="14" t="s">
        <v>313</v>
      </c>
    </row>
    <row r="181" spans="1:6" ht="30.75">
      <c r="A181" s="13" t="s">
        <v>242</v>
      </c>
      <c r="B181" s="14"/>
      <c r="C181" s="14" t="s">
        <v>314</v>
      </c>
      <c r="D181" s="13" t="s">
        <v>315</v>
      </c>
      <c r="E181" s="17">
        <v>1</v>
      </c>
      <c r="F181" s="14" t="s">
        <v>316</v>
      </c>
    </row>
    <row r="182" spans="1:6" ht="15">
      <c r="A182" s="13" t="s">
        <v>18</v>
      </c>
      <c r="B182" s="14" t="s">
        <v>233</v>
      </c>
      <c r="C182" s="14"/>
      <c r="D182" s="13"/>
      <c r="E182" s="17">
        <v>2</v>
      </c>
      <c r="F182" s="14"/>
    </row>
    <row r="183" spans="1:6" ht="19.5" customHeight="1">
      <c r="A183" s="13"/>
      <c r="B183" s="14"/>
      <c r="C183" s="14" t="s">
        <v>189</v>
      </c>
      <c r="D183" s="13" t="s">
        <v>214</v>
      </c>
      <c r="E183" s="17">
        <v>1</v>
      </c>
      <c r="F183" s="14" t="s">
        <v>317</v>
      </c>
    </row>
    <row r="184" spans="1:6" ht="30.75">
      <c r="A184" s="13"/>
      <c r="B184" s="14"/>
      <c r="C184" s="14" t="s">
        <v>226</v>
      </c>
      <c r="D184" s="13" t="s">
        <v>225</v>
      </c>
      <c r="E184" s="17">
        <v>1</v>
      </c>
      <c r="F184" s="14" t="s">
        <v>318</v>
      </c>
    </row>
    <row r="185" spans="1:6" ht="30.75">
      <c r="A185" s="44" t="s">
        <v>18</v>
      </c>
      <c r="B185" s="45" t="s">
        <v>240</v>
      </c>
      <c r="C185" s="45" t="s">
        <v>72</v>
      </c>
      <c r="D185" s="44" t="s">
        <v>241</v>
      </c>
      <c r="E185" s="46">
        <v>1</v>
      </c>
      <c r="F185" s="45" t="s">
        <v>319</v>
      </c>
    </row>
    <row r="186" spans="1:6" ht="29.25" customHeight="1">
      <c r="A186" s="75">
        <v>19</v>
      </c>
      <c r="B186" s="76" t="s">
        <v>320</v>
      </c>
      <c r="C186" s="85"/>
      <c r="D186" s="84"/>
      <c r="E186" s="77">
        <v>1</v>
      </c>
      <c r="F186" s="85"/>
    </row>
    <row r="187" spans="1:6" ht="30.75">
      <c r="A187" s="44" t="s">
        <v>18</v>
      </c>
      <c r="B187" s="45" t="s">
        <v>298</v>
      </c>
      <c r="C187" s="45" t="s">
        <v>321</v>
      </c>
      <c r="D187" s="44" t="s">
        <v>322</v>
      </c>
      <c r="E187" s="46">
        <v>1</v>
      </c>
      <c r="F187" s="45" t="s">
        <v>356</v>
      </c>
    </row>
    <row r="188" spans="1:6" ht="30">
      <c r="A188" s="75">
        <v>20</v>
      </c>
      <c r="B188" s="76" t="s">
        <v>323</v>
      </c>
      <c r="C188" s="85"/>
      <c r="D188" s="84"/>
      <c r="E188" s="77">
        <f>SUM(E189:E193)</f>
        <v>5</v>
      </c>
      <c r="F188" s="85"/>
    </row>
    <row r="189" spans="1:6" ht="30.75">
      <c r="A189" s="13" t="s">
        <v>18</v>
      </c>
      <c r="B189" s="14" t="s">
        <v>46</v>
      </c>
      <c r="C189" s="14" t="s">
        <v>324</v>
      </c>
      <c r="D189" s="13" t="s">
        <v>325</v>
      </c>
      <c r="E189" s="17">
        <v>1</v>
      </c>
      <c r="F189" s="14" t="s">
        <v>162</v>
      </c>
    </row>
    <row r="190" spans="1:6" ht="30.75">
      <c r="A190" s="13" t="s">
        <v>18</v>
      </c>
      <c r="B190" s="14" t="s">
        <v>233</v>
      </c>
      <c r="C190" s="14" t="s">
        <v>218</v>
      </c>
      <c r="D190" s="13" t="s">
        <v>219</v>
      </c>
      <c r="E190" s="17">
        <v>1</v>
      </c>
      <c r="F190" s="14" t="s">
        <v>326</v>
      </c>
    </row>
    <row r="191" spans="1:6" ht="30.75">
      <c r="A191" s="13" t="s">
        <v>18</v>
      </c>
      <c r="B191" s="14" t="s">
        <v>35</v>
      </c>
      <c r="C191" s="14" t="s">
        <v>327</v>
      </c>
      <c r="D191" s="13" t="s">
        <v>230</v>
      </c>
      <c r="E191" s="17">
        <v>1</v>
      </c>
      <c r="F191" s="14" t="s">
        <v>162</v>
      </c>
    </row>
    <row r="192" spans="1:6" ht="26.25" customHeight="1">
      <c r="A192" s="13" t="s">
        <v>18</v>
      </c>
      <c r="B192" s="14" t="s">
        <v>254</v>
      </c>
      <c r="C192" s="54" t="s">
        <v>357</v>
      </c>
      <c r="D192" s="13" t="s">
        <v>328</v>
      </c>
      <c r="E192" s="17">
        <v>1</v>
      </c>
      <c r="F192" s="14" t="s">
        <v>358</v>
      </c>
    </row>
    <row r="193" spans="1:6" ht="30.75">
      <c r="A193" s="44" t="s">
        <v>18</v>
      </c>
      <c r="B193" s="45" t="s">
        <v>235</v>
      </c>
      <c r="C193" s="45" t="s">
        <v>236</v>
      </c>
      <c r="D193" s="44" t="s">
        <v>237</v>
      </c>
      <c r="E193" s="46">
        <v>1</v>
      </c>
      <c r="F193" s="55" t="s">
        <v>329</v>
      </c>
    </row>
    <row r="194" spans="1:6" ht="15">
      <c r="A194" s="41"/>
      <c r="B194" s="42"/>
      <c r="C194" s="42"/>
      <c r="D194" s="41"/>
      <c r="E194" s="43"/>
      <c r="F194" s="42"/>
    </row>
    <row r="195" spans="1:6" ht="15">
      <c r="A195" s="41"/>
      <c r="B195" s="42"/>
      <c r="C195" s="42"/>
      <c r="D195" s="41"/>
      <c r="E195" s="43"/>
      <c r="F195" s="42"/>
    </row>
    <row r="196" spans="1:6" ht="15">
      <c r="A196" s="41"/>
      <c r="B196" s="42"/>
      <c r="C196" s="42"/>
      <c r="D196" s="41"/>
      <c r="E196" s="43"/>
      <c r="F196" s="42"/>
    </row>
    <row r="197" spans="1:6" ht="15">
      <c r="A197" s="41"/>
      <c r="B197" s="42"/>
      <c r="C197" s="42"/>
      <c r="D197" s="41"/>
      <c r="E197" s="43"/>
      <c r="F197" s="42"/>
    </row>
    <row r="198" spans="1:6" ht="15">
      <c r="A198" s="41"/>
      <c r="B198" s="42"/>
      <c r="C198" s="42"/>
      <c r="D198" s="41"/>
      <c r="E198" s="43"/>
      <c r="F198" s="42"/>
    </row>
  </sheetData>
  <mergeCells count="18">
    <mergeCell ref="B85:C85"/>
    <mergeCell ref="B92:C92"/>
    <mergeCell ref="B26:B27"/>
    <mergeCell ref="A26:A27"/>
    <mergeCell ref="A55:A56"/>
    <mergeCell ref="D81:D83"/>
    <mergeCell ref="A2:F2"/>
    <mergeCell ref="A3:F3"/>
    <mergeCell ref="B12:C12"/>
    <mergeCell ref="B15:C15"/>
    <mergeCell ref="B101:C101"/>
    <mergeCell ref="B104:C104"/>
    <mergeCell ref="B108:C108"/>
    <mergeCell ref="B112:C112"/>
    <mergeCell ref="E148:E149"/>
    <mergeCell ref="E151:E152"/>
    <mergeCell ref="F148:F149"/>
    <mergeCell ref="F151:F152"/>
  </mergeCells>
  <printOptions/>
  <pageMargins left="0.57" right="0.34" top="0.61" bottom="0.56" header="0.23" footer="0.27"/>
  <pageSetup horizontalDpi="600" verticalDpi="600" orientation="portrait" paperSize="9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62"/>
  <sheetViews>
    <sheetView workbookViewId="0" topLeftCell="A34">
      <selection activeCell="F40" sqref="F40"/>
    </sheetView>
  </sheetViews>
  <sheetFormatPr defaultColWidth="9.140625" defaultRowHeight="12.75"/>
  <cols>
    <col min="1" max="1" width="6.7109375" style="4" customWidth="1"/>
    <col min="2" max="2" width="41.140625" style="1" customWidth="1"/>
    <col min="3" max="4" width="7.57421875" style="6" customWidth="1"/>
    <col min="5" max="6" width="6.57421875" style="6" customWidth="1"/>
    <col min="7" max="7" width="24.00390625" style="1" customWidth="1"/>
    <col min="8" max="16384" width="9.140625" style="1" customWidth="1"/>
  </cols>
  <sheetData>
    <row r="2" ht="2.25" customHeight="1"/>
    <row r="3" spans="1:7" s="9" customFormat="1" ht="39.75" customHeight="1">
      <c r="A3" s="116" t="s">
        <v>361</v>
      </c>
      <c r="B3" s="121"/>
      <c r="C3" s="121"/>
      <c r="D3" s="121"/>
      <c r="E3" s="121"/>
      <c r="F3" s="121"/>
      <c r="G3" s="121"/>
    </row>
    <row r="4" spans="1:7" s="10" customFormat="1" ht="16.5">
      <c r="A4" s="122" t="s">
        <v>367</v>
      </c>
      <c r="B4" s="122"/>
      <c r="C4" s="122"/>
      <c r="D4" s="122"/>
      <c r="E4" s="122"/>
      <c r="F4" s="122"/>
      <c r="G4" s="122"/>
    </row>
    <row r="5" ht="24.75" customHeight="1"/>
    <row r="6" spans="1:11" ht="78" customHeight="1">
      <c r="A6" s="7" t="s">
        <v>0</v>
      </c>
      <c r="B6" s="5" t="s">
        <v>1</v>
      </c>
      <c r="C6" s="5" t="s">
        <v>330</v>
      </c>
      <c r="D6" s="5" t="s">
        <v>331</v>
      </c>
      <c r="E6" s="5" t="s">
        <v>359</v>
      </c>
      <c r="F6" s="5" t="s">
        <v>360</v>
      </c>
      <c r="G6" s="58" t="s">
        <v>362</v>
      </c>
      <c r="H6" s="3"/>
      <c r="I6" s="3"/>
      <c r="J6" s="3"/>
      <c r="K6" s="3"/>
    </row>
    <row r="7" spans="1:7" s="8" customFormat="1" ht="15">
      <c r="A7" s="15" t="s">
        <v>4</v>
      </c>
      <c r="B7" s="15" t="s">
        <v>5</v>
      </c>
      <c r="C7" s="15"/>
      <c r="D7" s="15"/>
      <c r="E7" s="15"/>
      <c r="F7" s="15"/>
      <c r="G7" s="15"/>
    </row>
    <row r="8" spans="1:7" s="2" customFormat="1" ht="23.25" customHeight="1">
      <c r="A8" s="28"/>
      <c r="B8" s="29" t="s">
        <v>10</v>
      </c>
      <c r="C8" s="29">
        <f>+C9+C22</f>
        <v>3115</v>
      </c>
      <c r="D8" s="29">
        <f>+D9+D22</f>
        <v>2866</v>
      </c>
      <c r="E8" s="29">
        <f>+E9+E22</f>
        <v>249</v>
      </c>
      <c r="F8" s="29">
        <f>+F9+F22</f>
        <v>176</v>
      </c>
      <c r="G8" s="30"/>
    </row>
    <row r="9" spans="1:7" s="2" customFormat="1" ht="23.25" customHeight="1">
      <c r="A9" s="28" t="s">
        <v>11</v>
      </c>
      <c r="B9" s="30" t="s">
        <v>12</v>
      </c>
      <c r="C9" s="29">
        <f>SUM(C10:C21)</f>
        <v>1542</v>
      </c>
      <c r="D9" s="29">
        <f>SUM(D10:D21)</f>
        <v>1405</v>
      </c>
      <c r="E9" s="29">
        <f>SUM(E10:E21)</f>
        <v>137</v>
      </c>
      <c r="F9" s="29">
        <f>SUM(F10:F21)</f>
        <v>104</v>
      </c>
      <c r="G9" s="59"/>
    </row>
    <row r="10" spans="1:7" ht="23.25" customHeight="1">
      <c r="A10" s="33">
        <v>1</v>
      </c>
      <c r="B10" s="34" t="s">
        <v>13</v>
      </c>
      <c r="C10" s="35">
        <v>82</v>
      </c>
      <c r="D10" s="35">
        <v>76</v>
      </c>
      <c r="E10" s="35">
        <v>6</v>
      </c>
      <c r="F10" s="35">
        <v>3</v>
      </c>
      <c r="G10" s="59"/>
    </row>
    <row r="11" spans="1:7" ht="23.25" customHeight="1">
      <c r="A11" s="32" t="s">
        <v>23</v>
      </c>
      <c r="B11" s="36" t="s">
        <v>27</v>
      </c>
      <c r="C11" s="32">
        <v>107</v>
      </c>
      <c r="D11" s="32">
        <v>104</v>
      </c>
      <c r="E11" s="32">
        <v>3</v>
      </c>
      <c r="F11" s="32">
        <v>2</v>
      </c>
      <c r="G11" s="59"/>
    </row>
    <row r="12" spans="1:7" ht="23.25" customHeight="1">
      <c r="A12" s="32">
        <v>3</v>
      </c>
      <c r="B12" s="36" t="s">
        <v>34</v>
      </c>
      <c r="C12" s="32">
        <v>88</v>
      </c>
      <c r="D12" s="32">
        <v>84</v>
      </c>
      <c r="E12" s="32">
        <v>4</v>
      </c>
      <c r="F12" s="32">
        <v>2</v>
      </c>
      <c r="G12" s="59"/>
    </row>
    <row r="13" spans="1:7" ht="23.25" customHeight="1">
      <c r="A13" s="32">
        <v>4</v>
      </c>
      <c r="B13" s="37" t="s">
        <v>44</v>
      </c>
      <c r="C13" s="32">
        <v>30</v>
      </c>
      <c r="D13" s="32">
        <v>28</v>
      </c>
      <c r="E13" s="32">
        <v>2</v>
      </c>
      <c r="F13" s="32">
        <v>2</v>
      </c>
      <c r="G13" s="104" t="s">
        <v>366</v>
      </c>
    </row>
    <row r="14" spans="1:7" ht="23.25" customHeight="1">
      <c r="A14" s="32">
        <v>5</v>
      </c>
      <c r="B14" s="37" t="s">
        <v>51</v>
      </c>
      <c r="C14" s="32">
        <v>47</v>
      </c>
      <c r="D14" s="32">
        <v>43</v>
      </c>
      <c r="E14" s="56">
        <v>4</v>
      </c>
      <c r="F14" s="32">
        <v>3</v>
      </c>
      <c r="G14" s="59"/>
    </row>
    <row r="15" spans="1:7" ht="23.25" customHeight="1">
      <c r="A15" s="32">
        <v>6</v>
      </c>
      <c r="B15" s="37" t="s">
        <v>62</v>
      </c>
      <c r="C15" s="32">
        <v>50</v>
      </c>
      <c r="D15" s="32">
        <v>46</v>
      </c>
      <c r="E15" s="32">
        <v>4</v>
      </c>
      <c r="F15" s="32">
        <v>2</v>
      </c>
      <c r="G15" s="59"/>
    </row>
    <row r="16" spans="1:7" ht="23.25" customHeight="1">
      <c r="A16" s="32" t="s">
        <v>69</v>
      </c>
      <c r="B16" s="37" t="s">
        <v>70</v>
      </c>
      <c r="C16" s="32">
        <v>86</v>
      </c>
      <c r="D16" s="32">
        <v>76</v>
      </c>
      <c r="E16" s="32">
        <v>10</v>
      </c>
      <c r="F16" s="32">
        <v>10</v>
      </c>
      <c r="G16" s="104" t="s">
        <v>366</v>
      </c>
    </row>
    <row r="17" spans="1:7" ht="23.25" customHeight="1">
      <c r="A17" s="32" t="s">
        <v>92</v>
      </c>
      <c r="B17" s="37" t="s">
        <v>93</v>
      </c>
      <c r="C17" s="32">
        <v>21</v>
      </c>
      <c r="D17" s="32">
        <v>19</v>
      </c>
      <c r="E17" s="32">
        <v>2</v>
      </c>
      <c r="F17" s="32">
        <v>2</v>
      </c>
      <c r="G17" s="104" t="s">
        <v>366</v>
      </c>
    </row>
    <row r="18" spans="1:7" s="40" customFormat="1" ht="23.25" customHeight="1">
      <c r="A18" s="38">
        <v>9</v>
      </c>
      <c r="B18" s="39" t="s">
        <v>365</v>
      </c>
      <c r="C18" s="38">
        <v>76</v>
      </c>
      <c r="D18" s="38">
        <v>74</v>
      </c>
      <c r="E18" s="38">
        <v>2</v>
      </c>
      <c r="F18" s="38">
        <v>1</v>
      </c>
      <c r="G18" s="59"/>
    </row>
    <row r="19" spans="1:7" ht="23.25" customHeight="1">
      <c r="A19" s="32">
        <v>10</v>
      </c>
      <c r="B19" s="37" t="s">
        <v>104</v>
      </c>
      <c r="C19" s="32">
        <v>246</v>
      </c>
      <c r="D19" s="32">
        <v>233</v>
      </c>
      <c r="E19" s="32">
        <v>13</v>
      </c>
      <c r="F19" s="32">
        <v>12</v>
      </c>
      <c r="G19" s="59"/>
    </row>
    <row r="20" spans="1:7" ht="23.25" customHeight="1">
      <c r="A20" s="32">
        <v>11</v>
      </c>
      <c r="B20" s="37" t="s">
        <v>105</v>
      </c>
      <c r="C20" s="32">
        <v>642</v>
      </c>
      <c r="D20" s="32">
        <v>561</v>
      </c>
      <c r="E20" s="32">
        <v>81</v>
      </c>
      <c r="F20" s="32">
        <v>60</v>
      </c>
      <c r="G20" s="59"/>
    </row>
    <row r="21" spans="1:7" ht="23.25" customHeight="1">
      <c r="A21" s="32">
        <v>12</v>
      </c>
      <c r="B21" s="36" t="s">
        <v>170</v>
      </c>
      <c r="C21" s="32">
        <v>67</v>
      </c>
      <c r="D21" s="32">
        <v>61</v>
      </c>
      <c r="E21" s="32">
        <v>6</v>
      </c>
      <c r="F21" s="32">
        <v>5</v>
      </c>
      <c r="G21" s="59"/>
    </row>
    <row r="22" spans="1:7" s="2" customFormat="1" ht="23.25" customHeight="1">
      <c r="A22" s="5" t="s">
        <v>185</v>
      </c>
      <c r="B22" s="31" t="s">
        <v>186</v>
      </c>
      <c r="C22" s="5">
        <f>SUM(C23:C42)</f>
        <v>1573</v>
      </c>
      <c r="D22" s="5">
        <f>SUM(D23:D42)</f>
        <v>1461</v>
      </c>
      <c r="E22" s="5">
        <f>SUM(E23:E42)</f>
        <v>112</v>
      </c>
      <c r="F22" s="5">
        <f>SUM(F23:F42)</f>
        <v>72</v>
      </c>
      <c r="G22" s="59"/>
    </row>
    <row r="23" spans="1:7" ht="23.25" customHeight="1">
      <c r="A23" s="32">
        <v>1</v>
      </c>
      <c r="B23" s="37" t="s">
        <v>187</v>
      </c>
      <c r="C23" s="32">
        <v>67</v>
      </c>
      <c r="D23" s="32">
        <v>66</v>
      </c>
      <c r="E23" s="32">
        <v>1</v>
      </c>
      <c r="F23" s="32">
        <v>1</v>
      </c>
      <c r="G23" s="59"/>
    </row>
    <row r="24" spans="1:7" s="27" customFormat="1" ht="23.25" customHeight="1">
      <c r="A24" s="56">
        <v>2</v>
      </c>
      <c r="B24" s="57" t="s">
        <v>192</v>
      </c>
      <c r="C24" s="56">
        <v>70</v>
      </c>
      <c r="D24" s="56">
        <v>63</v>
      </c>
      <c r="E24" s="56">
        <v>7</v>
      </c>
      <c r="F24" s="56">
        <v>5</v>
      </c>
      <c r="G24" s="59"/>
    </row>
    <row r="25" spans="1:7" ht="23.25" customHeight="1">
      <c r="A25" s="32">
        <v>3</v>
      </c>
      <c r="B25" s="36" t="s">
        <v>208</v>
      </c>
      <c r="C25" s="32">
        <v>79</v>
      </c>
      <c r="D25" s="32">
        <v>72</v>
      </c>
      <c r="E25" s="32">
        <v>7</v>
      </c>
      <c r="F25" s="32">
        <v>2</v>
      </c>
      <c r="G25" s="59"/>
    </row>
    <row r="26" spans="1:7" ht="23.25" customHeight="1">
      <c r="A26" s="32">
        <v>4</v>
      </c>
      <c r="B26" s="36" t="s">
        <v>216</v>
      </c>
      <c r="C26" s="32">
        <v>131</v>
      </c>
      <c r="D26" s="32">
        <v>126</v>
      </c>
      <c r="E26" s="32">
        <v>5</v>
      </c>
      <c r="F26" s="32">
        <v>3</v>
      </c>
      <c r="G26" s="59"/>
    </row>
    <row r="27" spans="1:7" ht="23.25" customHeight="1">
      <c r="A27" s="32">
        <v>5</v>
      </c>
      <c r="B27" s="36" t="s">
        <v>223</v>
      </c>
      <c r="C27" s="32">
        <v>89</v>
      </c>
      <c r="D27" s="32">
        <v>83</v>
      </c>
      <c r="E27" s="32">
        <v>6</v>
      </c>
      <c r="F27" s="32">
        <v>3</v>
      </c>
      <c r="G27" s="59"/>
    </row>
    <row r="28" spans="1:8" s="27" customFormat="1" ht="23.25" customHeight="1">
      <c r="A28" s="56">
        <v>6</v>
      </c>
      <c r="B28" s="102" t="s">
        <v>234</v>
      </c>
      <c r="C28" s="56">
        <v>89</v>
      </c>
      <c r="D28" s="56">
        <v>86</v>
      </c>
      <c r="E28" s="56">
        <v>3</v>
      </c>
      <c r="F28" s="56">
        <v>3</v>
      </c>
      <c r="G28" s="104" t="s">
        <v>366</v>
      </c>
      <c r="H28" s="93"/>
    </row>
    <row r="29" spans="1:7" ht="23.25" customHeight="1">
      <c r="A29" s="32">
        <v>7</v>
      </c>
      <c r="B29" s="37" t="s">
        <v>239</v>
      </c>
      <c r="C29" s="32">
        <v>77</v>
      </c>
      <c r="D29" s="32">
        <v>67</v>
      </c>
      <c r="E29" s="32">
        <v>10</v>
      </c>
      <c r="F29" s="32">
        <v>9</v>
      </c>
      <c r="G29" s="59"/>
    </row>
    <row r="30" spans="1:7" ht="23.25" customHeight="1">
      <c r="A30" s="32">
        <v>8</v>
      </c>
      <c r="B30" s="37" t="s">
        <v>261</v>
      </c>
      <c r="C30" s="32">
        <v>70</v>
      </c>
      <c r="D30" s="32">
        <v>68</v>
      </c>
      <c r="E30" s="32">
        <v>2</v>
      </c>
      <c r="F30" s="32">
        <v>1</v>
      </c>
      <c r="G30" s="59"/>
    </row>
    <row r="31" spans="1:7" s="27" customFormat="1" ht="23.25" customHeight="1">
      <c r="A31" s="56">
        <v>9</v>
      </c>
      <c r="B31" s="57" t="s">
        <v>265</v>
      </c>
      <c r="C31" s="56">
        <v>77</v>
      </c>
      <c r="D31" s="56">
        <v>75</v>
      </c>
      <c r="E31" s="56">
        <v>2</v>
      </c>
      <c r="F31" s="56">
        <v>2</v>
      </c>
      <c r="G31" s="104" t="s">
        <v>366</v>
      </c>
    </row>
    <row r="32" spans="1:7" ht="23.25" customHeight="1">
      <c r="A32" s="32">
        <v>10</v>
      </c>
      <c r="B32" s="37" t="s">
        <v>268</v>
      </c>
      <c r="C32" s="32">
        <v>76</v>
      </c>
      <c r="D32" s="32">
        <v>71</v>
      </c>
      <c r="E32" s="32">
        <v>5</v>
      </c>
      <c r="F32" s="32">
        <v>3</v>
      </c>
      <c r="G32" s="59"/>
    </row>
    <row r="33" spans="1:7" ht="23.25" customHeight="1">
      <c r="A33" s="32">
        <v>11</v>
      </c>
      <c r="B33" s="37" t="s">
        <v>272</v>
      </c>
      <c r="C33" s="32">
        <v>87</v>
      </c>
      <c r="D33" s="32">
        <v>78</v>
      </c>
      <c r="E33" s="32">
        <v>9</v>
      </c>
      <c r="F33" s="32">
        <v>4</v>
      </c>
      <c r="G33" s="59"/>
    </row>
    <row r="34" spans="1:7" ht="23.25" customHeight="1">
      <c r="A34" s="32">
        <v>12</v>
      </c>
      <c r="B34" s="37" t="s">
        <v>276</v>
      </c>
      <c r="C34" s="32">
        <v>66</v>
      </c>
      <c r="D34" s="32">
        <v>65</v>
      </c>
      <c r="E34" s="32">
        <v>1</v>
      </c>
      <c r="F34" s="32">
        <v>1</v>
      </c>
      <c r="G34" s="104" t="s">
        <v>366</v>
      </c>
    </row>
    <row r="35" spans="1:7" s="27" customFormat="1" ht="23.25" customHeight="1">
      <c r="A35" s="56">
        <v>13</v>
      </c>
      <c r="B35" s="57" t="s">
        <v>278</v>
      </c>
      <c r="C35" s="56">
        <v>69</v>
      </c>
      <c r="D35" s="56">
        <v>64</v>
      </c>
      <c r="E35" s="56">
        <v>5</v>
      </c>
      <c r="F35" s="56">
        <v>3</v>
      </c>
      <c r="G35" s="59"/>
    </row>
    <row r="36" spans="1:7" ht="23.25" customHeight="1">
      <c r="A36" s="32">
        <v>14</v>
      </c>
      <c r="B36" s="37" t="s">
        <v>284</v>
      </c>
      <c r="C36" s="32">
        <v>80</v>
      </c>
      <c r="D36" s="32">
        <v>74</v>
      </c>
      <c r="E36" s="32">
        <v>6</v>
      </c>
      <c r="F36" s="32">
        <v>4</v>
      </c>
      <c r="G36" s="59"/>
    </row>
    <row r="37" spans="1:7" ht="23.25" customHeight="1">
      <c r="A37" s="32">
        <v>15</v>
      </c>
      <c r="B37" s="37" t="s">
        <v>293</v>
      </c>
      <c r="C37" s="32">
        <v>75</v>
      </c>
      <c r="D37" s="32">
        <v>70</v>
      </c>
      <c r="E37" s="32">
        <v>5</v>
      </c>
      <c r="F37" s="32">
        <v>4</v>
      </c>
      <c r="G37" s="59"/>
    </row>
    <row r="38" spans="1:7" ht="23.25" customHeight="1">
      <c r="A38" s="32">
        <v>16</v>
      </c>
      <c r="B38" s="37" t="s">
        <v>296</v>
      </c>
      <c r="C38" s="32">
        <v>79</v>
      </c>
      <c r="D38" s="32">
        <v>76</v>
      </c>
      <c r="E38" s="32">
        <v>3</v>
      </c>
      <c r="F38" s="32">
        <v>2</v>
      </c>
      <c r="G38" s="59"/>
    </row>
    <row r="39" spans="1:7" ht="23.25" customHeight="1">
      <c r="A39" s="32">
        <v>17</v>
      </c>
      <c r="B39" s="37" t="s">
        <v>300</v>
      </c>
      <c r="C39" s="32">
        <v>77</v>
      </c>
      <c r="D39" s="32">
        <v>66</v>
      </c>
      <c r="E39" s="32">
        <v>11</v>
      </c>
      <c r="F39" s="32">
        <v>7</v>
      </c>
      <c r="G39" s="59"/>
    </row>
    <row r="40" spans="1:7" ht="23.25" customHeight="1">
      <c r="A40" s="32">
        <v>18</v>
      </c>
      <c r="B40" s="37" t="s">
        <v>307</v>
      </c>
      <c r="C40" s="32">
        <v>81</v>
      </c>
      <c r="D40" s="32">
        <v>70</v>
      </c>
      <c r="E40" s="32">
        <v>11</v>
      </c>
      <c r="F40" s="32">
        <v>9</v>
      </c>
      <c r="G40" s="59"/>
    </row>
    <row r="41" spans="1:7" ht="23.25" customHeight="1">
      <c r="A41" s="32">
        <v>19</v>
      </c>
      <c r="B41" s="37" t="s">
        <v>320</v>
      </c>
      <c r="C41" s="32">
        <v>72</v>
      </c>
      <c r="D41" s="32">
        <v>65</v>
      </c>
      <c r="E41" s="32">
        <v>7</v>
      </c>
      <c r="F41" s="32">
        <v>1</v>
      </c>
      <c r="G41" s="59"/>
    </row>
    <row r="42" spans="1:7" ht="23.25" customHeight="1">
      <c r="A42" s="32">
        <v>20</v>
      </c>
      <c r="B42" s="37" t="s">
        <v>323</v>
      </c>
      <c r="C42" s="32">
        <v>62</v>
      </c>
      <c r="D42" s="32">
        <v>56</v>
      </c>
      <c r="E42" s="32">
        <v>6</v>
      </c>
      <c r="F42" s="32">
        <v>5</v>
      </c>
      <c r="G42" s="59"/>
    </row>
    <row r="43" spans="6:8" ht="15">
      <c r="F43" s="65"/>
      <c r="G43" s="66"/>
      <c r="H43" s="103"/>
    </row>
    <row r="44" spans="6:8" ht="15">
      <c r="F44" s="65"/>
      <c r="G44" s="66"/>
      <c r="H44" s="103"/>
    </row>
    <row r="45" spans="6:8" ht="15">
      <c r="F45" s="65"/>
      <c r="G45" s="66"/>
      <c r="H45" s="103"/>
    </row>
    <row r="46" spans="6:8" ht="15">
      <c r="F46" s="65"/>
      <c r="G46" s="66"/>
      <c r="H46" s="103"/>
    </row>
    <row r="47" spans="6:8" ht="15">
      <c r="F47" s="65"/>
      <c r="G47" s="66"/>
      <c r="H47" s="103"/>
    </row>
    <row r="48" spans="6:8" ht="15">
      <c r="F48" s="65"/>
      <c r="G48" s="66"/>
      <c r="H48" s="103"/>
    </row>
    <row r="49" spans="6:8" ht="15">
      <c r="F49" s="65"/>
      <c r="G49" s="66"/>
      <c r="H49" s="103"/>
    </row>
    <row r="50" spans="6:8" ht="15">
      <c r="F50" s="65"/>
      <c r="G50" s="66"/>
      <c r="H50" s="103"/>
    </row>
    <row r="51" spans="6:8" ht="15">
      <c r="F51" s="65"/>
      <c r="G51" s="66"/>
      <c r="H51" s="103"/>
    </row>
    <row r="52" spans="6:8" ht="15">
      <c r="F52" s="65"/>
      <c r="G52" s="66"/>
      <c r="H52" s="103"/>
    </row>
    <row r="53" spans="6:8" ht="15">
      <c r="F53" s="65"/>
      <c r="G53" s="66"/>
      <c r="H53" s="103"/>
    </row>
    <row r="54" spans="6:8" ht="15">
      <c r="F54" s="65"/>
      <c r="G54" s="66"/>
      <c r="H54" s="103"/>
    </row>
    <row r="55" spans="6:8" ht="15">
      <c r="F55" s="65"/>
      <c r="G55" s="66"/>
      <c r="H55" s="103"/>
    </row>
    <row r="56" spans="6:8" ht="15">
      <c r="F56" s="65"/>
      <c r="G56" s="103"/>
      <c r="H56" s="103"/>
    </row>
    <row r="57" spans="6:8" ht="15">
      <c r="F57" s="65"/>
      <c r="G57" s="103"/>
      <c r="H57" s="103"/>
    </row>
    <row r="58" spans="6:8" ht="15">
      <c r="F58" s="65"/>
      <c r="G58" s="103"/>
      <c r="H58" s="103"/>
    </row>
    <row r="59" spans="6:8" ht="15">
      <c r="F59" s="65"/>
      <c r="G59" s="103"/>
      <c r="H59" s="103"/>
    </row>
    <row r="60" spans="6:8" ht="15">
      <c r="F60" s="65"/>
      <c r="G60" s="103"/>
      <c r="H60" s="103"/>
    </row>
    <row r="61" spans="6:8" ht="15">
      <c r="F61" s="65"/>
      <c r="G61" s="103"/>
      <c r="H61" s="103"/>
    </row>
    <row r="62" spans="6:8" ht="15">
      <c r="F62" s="65"/>
      <c r="G62" s="103"/>
      <c r="H62" s="103"/>
    </row>
  </sheetData>
  <mergeCells count="2">
    <mergeCell ref="A3:G3"/>
    <mergeCell ref="A4:G4"/>
  </mergeCells>
  <printOptions/>
  <pageMargins left="0.57" right="0.34" top="0.61" bottom="0.56" header="0.23" footer="0.27"/>
  <pageSetup horizontalDpi="600" verticalDpi="600" orientation="portrait" paperSize="9" scale="9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TrungTin</dc:creator>
  <cp:keywords/>
  <dc:description/>
  <cp:lastModifiedBy>Admin</cp:lastModifiedBy>
  <cp:lastPrinted>2016-08-29T04:09:12Z</cp:lastPrinted>
  <dcterms:created xsi:type="dcterms:W3CDTF">2016-07-19T02:53:07Z</dcterms:created>
  <dcterms:modified xsi:type="dcterms:W3CDTF">2016-09-05T07:32:48Z</dcterms:modified>
  <cp:category/>
  <cp:version/>
  <cp:contentType/>
  <cp:contentStatus/>
</cp:coreProperties>
</file>